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Прайс-лист" sheetId="1" r:id="rId1"/>
  </sheets>
  <definedNames>
    <definedName name="_xlnm.Print_Area" localSheetId="0">'Прайс-лист'!$A$1:$E$126</definedName>
  </definedNames>
  <calcPr fullCalcOnLoad="1" refMode="R1C1"/>
</workbook>
</file>

<file path=xl/sharedStrings.xml><?xml version="1.0" encoding="utf-8"?>
<sst xmlns="http://schemas.openxmlformats.org/spreadsheetml/2006/main" count="468" uniqueCount="240">
  <si>
    <t>минус</t>
  </si>
  <si>
    <t>Код товара</t>
  </si>
  <si>
    <t>упаковка</t>
  </si>
  <si>
    <t>единица измерения</t>
  </si>
  <si>
    <t>наименование / цвет</t>
  </si>
  <si>
    <t>Оптовая цена, у.е.</t>
  </si>
  <si>
    <t>4 x 1 л</t>
  </si>
  <si>
    <t>1 литр</t>
  </si>
  <si>
    <t>DX-394</t>
  </si>
  <si>
    <t>Темный Зеленый</t>
  </si>
  <si>
    <t>DX-235</t>
  </si>
  <si>
    <t xml:space="preserve">Белый Бежевый </t>
  </si>
  <si>
    <t>DX-601</t>
  </si>
  <si>
    <t xml:space="preserve">Черный </t>
  </si>
  <si>
    <t>DX-228</t>
  </si>
  <si>
    <t xml:space="preserve">Роза чайная </t>
  </si>
  <si>
    <t>DX-202</t>
  </si>
  <si>
    <t>DX-208</t>
  </si>
  <si>
    <t>Охра золотистая</t>
  </si>
  <si>
    <t>DX-233</t>
  </si>
  <si>
    <t>DX-201</t>
  </si>
  <si>
    <t>DX-215</t>
  </si>
  <si>
    <t xml:space="preserve">Сафари </t>
  </si>
  <si>
    <t>DX-236</t>
  </si>
  <si>
    <t xml:space="preserve">Бежевый </t>
  </si>
  <si>
    <t>DX-602</t>
  </si>
  <si>
    <t>Темно-серый</t>
  </si>
  <si>
    <t>DX-603</t>
  </si>
  <si>
    <t>Светло-серый</t>
  </si>
  <si>
    <t>DX-671</t>
  </si>
  <si>
    <t>DX-210</t>
  </si>
  <si>
    <t>Примула</t>
  </si>
  <si>
    <t>DX-303</t>
  </si>
  <si>
    <t>DX-325</t>
  </si>
  <si>
    <t>Светло Зеленый</t>
  </si>
  <si>
    <t>DX-420</t>
  </si>
  <si>
    <t>Балтика</t>
  </si>
  <si>
    <t>DX-427</t>
  </si>
  <si>
    <t xml:space="preserve">Серый Синий </t>
  </si>
  <si>
    <t>DX-509</t>
  </si>
  <si>
    <t>DX-240</t>
  </si>
  <si>
    <t xml:space="preserve">Белый 40 </t>
  </si>
  <si>
    <t>DX-203</t>
  </si>
  <si>
    <t>Жасмин</t>
  </si>
  <si>
    <t>DX-340</t>
  </si>
  <si>
    <t>Маслина (олива) Зеленый</t>
  </si>
  <si>
    <t>DX-165</t>
  </si>
  <si>
    <t>Коррида</t>
  </si>
  <si>
    <t>DX-428</t>
  </si>
  <si>
    <t xml:space="preserve">Медео </t>
  </si>
  <si>
    <t>DX-440</t>
  </si>
  <si>
    <t>DX-307</t>
  </si>
  <si>
    <t xml:space="preserve">ЗеленыйСад </t>
  </si>
  <si>
    <t>DX-447</t>
  </si>
  <si>
    <t xml:space="preserve">Полночь Синий </t>
  </si>
  <si>
    <t>DX-417</t>
  </si>
  <si>
    <t xml:space="preserve">Пицунда </t>
  </si>
  <si>
    <t>DX-425</t>
  </si>
  <si>
    <t>DX-793</t>
  </si>
  <si>
    <t>Темно-коричневый</t>
  </si>
  <si>
    <t>DX-481</t>
  </si>
  <si>
    <t>DX-377</t>
  </si>
  <si>
    <t xml:space="preserve">Мурена </t>
  </si>
  <si>
    <t>DX-403</t>
  </si>
  <si>
    <t xml:space="preserve">Синий Монте-Карло </t>
  </si>
  <si>
    <t>DX-470</t>
  </si>
  <si>
    <t xml:space="preserve">Босфор Синий </t>
  </si>
  <si>
    <t>DX-480</t>
  </si>
  <si>
    <t>Бриз</t>
  </si>
  <si>
    <t>DX-107</t>
  </si>
  <si>
    <t xml:space="preserve">Баклажан </t>
  </si>
  <si>
    <t>DX-127</t>
  </si>
  <si>
    <t xml:space="preserve">Вишня </t>
  </si>
  <si>
    <t>DX-180</t>
  </si>
  <si>
    <t xml:space="preserve">Гранат </t>
  </si>
  <si>
    <t>DX-110</t>
  </si>
  <si>
    <t xml:space="preserve">Красный цвет Рубина </t>
  </si>
  <si>
    <t>DX-1015</t>
  </si>
  <si>
    <t>DX-449</t>
  </si>
  <si>
    <t>Океан</t>
  </si>
  <si>
    <t>DX-170</t>
  </si>
  <si>
    <t>DX-118</t>
  </si>
  <si>
    <t>Кармен</t>
  </si>
  <si>
    <t>DX20</t>
  </si>
  <si>
    <t>6 x 0,5 л</t>
  </si>
  <si>
    <t>Стандартный активатор</t>
  </si>
  <si>
    <t>6 x 1 л</t>
  </si>
  <si>
    <t>DX22</t>
  </si>
  <si>
    <t>Быстрый активатор</t>
  </si>
  <si>
    <t>DX-25</t>
  </si>
  <si>
    <t>Активатор для Duxone ®</t>
  </si>
  <si>
    <t>DX32</t>
  </si>
  <si>
    <t>12 x 1 л</t>
  </si>
  <si>
    <t>Быстрый растворитель</t>
  </si>
  <si>
    <t>4 x 5 л</t>
  </si>
  <si>
    <t>DX34</t>
  </si>
  <si>
    <t>Стандартный растворитель</t>
  </si>
  <si>
    <t>DX-35</t>
  </si>
  <si>
    <t>Универсальный растворитель</t>
  </si>
  <si>
    <t>DX44</t>
  </si>
  <si>
    <t>Быстросохнущий лак</t>
  </si>
  <si>
    <t>4 х 4 л</t>
  </si>
  <si>
    <t>1 комплект</t>
  </si>
  <si>
    <t>DX-62</t>
  </si>
  <si>
    <t>4 x 0,95 л</t>
  </si>
  <si>
    <t>1 шт.</t>
  </si>
  <si>
    <t>Высокопродуктивный Грунт H.S.</t>
  </si>
  <si>
    <t>DX-60 и DX-25</t>
  </si>
  <si>
    <t>1 л + 0,5 л</t>
  </si>
  <si>
    <t>Активатор + Грунт H.S.</t>
  </si>
  <si>
    <t>DX-40 и DX-25</t>
  </si>
  <si>
    <t>Активатор + Лак</t>
  </si>
  <si>
    <t>DX-276BC</t>
  </si>
  <si>
    <t>Приз</t>
  </si>
  <si>
    <t>DX-310BC</t>
  </si>
  <si>
    <t>Валюта</t>
  </si>
  <si>
    <t>DX-370BC</t>
  </si>
  <si>
    <t>Корсика</t>
  </si>
  <si>
    <t>DX-408BC</t>
  </si>
  <si>
    <t>Чароит</t>
  </si>
  <si>
    <t>DX-415BC</t>
  </si>
  <si>
    <t>Электрон</t>
  </si>
  <si>
    <t>DX-419BC</t>
  </si>
  <si>
    <t>Опал</t>
  </si>
  <si>
    <t>DX-460BC</t>
  </si>
  <si>
    <t>Аквамарин</t>
  </si>
  <si>
    <t>DX-600BC</t>
  </si>
  <si>
    <t>Волга</t>
  </si>
  <si>
    <t>DX-626BC</t>
  </si>
  <si>
    <t>Мокрый асфальт</t>
  </si>
  <si>
    <t>DX-630BC</t>
  </si>
  <si>
    <t>Кварц</t>
  </si>
  <si>
    <t>DX-670BC</t>
  </si>
  <si>
    <t>Сандаловый мет.</t>
  </si>
  <si>
    <t>DX-387BC</t>
  </si>
  <si>
    <t>Папирус</t>
  </si>
  <si>
    <t>DX-602BC</t>
  </si>
  <si>
    <t>Авантюрин</t>
  </si>
  <si>
    <t>DX-385BC</t>
  </si>
  <si>
    <t>Изумруд</t>
  </si>
  <si>
    <t>DX-399BC</t>
  </si>
  <si>
    <t>Табачная</t>
  </si>
  <si>
    <t>DX-416BC</t>
  </si>
  <si>
    <t>Фея</t>
  </si>
  <si>
    <t>DX-421BC</t>
  </si>
  <si>
    <t>Афалина</t>
  </si>
  <si>
    <t>DX-446BC</t>
  </si>
  <si>
    <t>Сапфир</t>
  </si>
  <si>
    <t>DX-487BC</t>
  </si>
  <si>
    <t>Лагуна</t>
  </si>
  <si>
    <t>DX-498BC</t>
  </si>
  <si>
    <t>Лазурно-синяя</t>
  </si>
  <si>
    <t>DX-628BC</t>
  </si>
  <si>
    <t>Нептун</t>
  </si>
  <si>
    <t>DX-640BC</t>
  </si>
  <si>
    <t>Серебристый мет.</t>
  </si>
  <si>
    <t>DX-963BC</t>
  </si>
  <si>
    <t>Зеленая</t>
  </si>
  <si>
    <t>DX-100BC</t>
  </si>
  <si>
    <t>Триумф</t>
  </si>
  <si>
    <t>DX-105BC</t>
  </si>
  <si>
    <t>Франкония</t>
  </si>
  <si>
    <t>DX-120BC</t>
  </si>
  <si>
    <t>Майя</t>
  </si>
  <si>
    <t>DX-128BC</t>
  </si>
  <si>
    <t>Искра</t>
  </si>
  <si>
    <t>DX-129BC</t>
  </si>
  <si>
    <t>Виктория</t>
  </si>
  <si>
    <t>DX-132BC</t>
  </si>
  <si>
    <t>Вишнёвый сад</t>
  </si>
  <si>
    <t>DX-133BC</t>
  </si>
  <si>
    <t>Магия</t>
  </si>
  <si>
    <t>DX-145BC</t>
  </si>
  <si>
    <t>Аметист</t>
  </si>
  <si>
    <t>DX-150BC</t>
  </si>
  <si>
    <t>Дефиле</t>
  </si>
  <si>
    <t>DX-230BC</t>
  </si>
  <si>
    <t>Жемчуг</t>
  </si>
  <si>
    <t>DX-270BC</t>
  </si>
  <si>
    <t>Нефертити</t>
  </si>
  <si>
    <t>DX-277BC</t>
  </si>
  <si>
    <t>Антилопа</t>
  </si>
  <si>
    <t>DX-280BC</t>
  </si>
  <si>
    <t>Мираж</t>
  </si>
  <si>
    <t>DX-281BC</t>
  </si>
  <si>
    <t>Кристалл</t>
  </si>
  <si>
    <t>DX-301BC</t>
  </si>
  <si>
    <t>Серебристая ива</t>
  </si>
  <si>
    <t>DX-308BC</t>
  </si>
  <si>
    <t>Осока</t>
  </si>
  <si>
    <t>DX-371BC</t>
  </si>
  <si>
    <t>Амулет</t>
  </si>
  <si>
    <t>DX-383BC</t>
  </si>
  <si>
    <t>Ниагара</t>
  </si>
  <si>
    <t>DX-448BC</t>
  </si>
  <si>
    <t>Рапсодия</t>
  </si>
  <si>
    <t>DX-473BC</t>
  </si>
  <si>
    <t>Юпитер</t>
  </si>
  <si>
    <t>DX-606BC</t>
  </si>
  <si>
    <t>Млечный путь (grey)</t>
  </si>
  <si>
    <t>Млечный путь</t>
  </si>
  <si>
    <t>DX-690BC</t>
  </si>
  <si>
    <t>Снежная королева</t>
  </si>
  <si>
    <t>DX-SkatBC</t>
  </si>
  <si>
    <t>Скат (ГАЗ)</t>
  </si>
  <si>
    <t>DX-1023</t>
  </si>
  <si>
    <t>Богдан</t>
  </si>
  <si>
    <t>КУРС $</t>
  </si>
  <si>
    <t>DX-331BC</t>
  </si>
  <si>
    <t>Золотой лист</t>
  </si>
  <si>
    <t>DX-456</t>
  </si>
  <si>
    <t>DX-404</t>
  </si>
  <si>
    <t>Петергоф</t>
  </si>
  <si>
    <t>Атлантика</t>
  </si>
  <si>
    <t>0,5 литр</t>
  </si>
  <si>
    <t>5 литр</t>
  </si>
  <si>
    <t>4 литр</t>
  </si>
  <si>
    <t xml:space="preserve">Белый </t>
  </si>
  <si>
    <t xml:space="preserve">Серый </t>
  </si>
  <si>
    <t xml:space="preserve">Хаки </t>
  </si>
  <si>
    <t>DX-406</t>
  </si>
  <si>
    <t>Ирис</t>
  </si>
  <si>
    <t>DX-225</t>
  </si>
  <si>
    <t>Желтый</t>
  </si>
  <si>
    <t>DX-299</t>
  </si>
  <si>
    <t xml:space="preserve">Такси Желтый </t>
  </si>
  <si>
    <t>DX-464</t>
  </si>
  <si>
    <t>Валентина</t>
  </si>
  <si>
    <t xml:space="preserve">Темный Синий </t>
  </si>
  <si>
    <t xml:space="preserve">Адриатика </t>
  </si>
  <si>
    <t xml:space="preserve">Синий </t>
  </si>
  <si>
    <t xml:space="preserve">Красный цвет </t>
  </si>
  <si>
    <t xml:space="preserve">Красный цвет Торнадо </t>
  </si>
  <si>
    <t>DX-311BC</t>
  </si>
  <si>
    <t>Игуана</t>
  </si>
  <si>
    <t>Тел/факс. (0626) 444-959, 444-960</t>
  </si>
  <si>
    <t xml:space="preserve">моб. +38 (050) 4485953 </t>
  </si>
  <si>
    <t>E-Mail: mail@autokraski.dn.ua</t>
  </si>
  <si>
    <t>http://autokraski.dn.ua</t>
  </si>
  <si>
    <t xml:space="preserve">ЧП Хижняк А.В.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</si>
</sst>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2"/>
      <color indexed="17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2"/>
      <color indexed="14"/>
      <name val="Arial Cyr"/>
      <family val="2"/>
    </font>
    <font>
      <sz val="11"/>
      <name val="Arial CYR"/>
      <family val="2"/>
    </font>
    <font>
      <b/>
      <sz val="12"/>
      <color indexed="10"/>
      <name val="Arial CYR"/>
      <family val="2"/>
    </font>
    <font>
      <b/>
      <sz val="12"/>
      <color indexed="14"/>
      <name val="Arial CYR"/>
      <family val="2"/>
    </font>
    <font>
      <b/>
      <sz val="11"/>
      <color indexed="13"/>
      <name val="Arial CYR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sz val="12"/>
      <name val="Tahoma"/>
      <family val="2"/>
    </font>
    <font>
      <b/>
      <sz val="10"/>
      <name val="Arial Cyr"/>
      <family val="2"/>
    </font>
    <font>
      <b/>
      <sz val="32"/>
      <color indexed="5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2" fontId="6" fillId="0" borderId="3" xfId="19" applyNumberFormat="1" applyFont="1" applyBorder="1" applyAlignment="1">
      <alignment horizontal="center"/>
    </xf>
    <xf numFmtId="2" fontId="6" fillId="0" borderId="1" xfId="19" applyNumberFormat="1" applyFont="1" applyBorder="1" applyAlignment="1">
      <alignment horizontal="center"/>
    </xf>
    <xf numFmtId="2" fontId="6" fillId="0" borderId="4" xfId="19" applyNumberFormat="1" applyFont="1" applyBorder="1" applyAlignment="1">
      <alignment horizontal="center"/>
    </xf>
    <xf numFmtId="2" fontId="6" fillId="0" borderId="5" xfId="19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wrapText="1"/>
    </xf>
    <xf numFmtId="2" fontId="13" fillId="0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14" fillId="0" borderId="2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2" fontId="6" fillId="0" borderId="30" xfId="19" applyNumberFormat="1" applyFont="1" applyBorder="1" applyAlignment="1">
      <alignment horizontal="center"/>
    </xf>
    <xf numFmtId="2" fontId="6" fillId="0" borderId="2" xfId="19" applyNumberFormat="1" applyFont="1" applyBorder="1" applyAlignment="1">
      <alignment horizontal="center"/>
    </xf>
    <xf numFmtId="2" fontId="13" fillId="0" borderId="31" xfId="0" applyNumberFormat="1" applyFont="1" applyFill="1" applyBorder="1" applyAlignment="1">
      <alignment horizontal="center"/>
    </xf>
    <xf numFmtId="2" fontId="13" fillId="0" borderId="32" xfId="0" applyNumberFormat="1" applyFont="1" applyFill="1" applyBorder="1" applyAlignment="1">
      <alignment horizontal="center"/>
    </xf>
    <xf numFmtId="2" fontId="13" fillId="0" borderId="33" xfId="0" applyNumberFormat="1" applyFont="1" applyFill="1" applyBorder="1" applyAlignment="1">
      <alignment horizontal="center"/>
    </xf>
    <xf numFmtId="2" fontId="6" fillId="0" borderId="34" xfId="19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right"/>
    </xf>
    <xf numFmtId="2" fontId="1" fillId="0" borderId="0" xfId="15" applyNumberFormat="1" applyAlignment="1">
      <alignment horizontal="right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Normal="75" zoomScaleSheetLayoutView="100" workbookViewId="0" topLeftCell="A1">
      <selection activeCell="D3" sqref="D3"/>
    </sheetView>
  </sheetViews>
  <sheetFormatPr defaultColWidth="9.00390625" defaultRowHeight="12.75"/>
  <cols>
    <col min="1" max="1" width="19.25390625" style="0" customWidth="1"/>
    <col min="2" max="2" width="15.875" style="0" customWidth="1"/>
    <col min="3" max="3" width="14.75390625" style="0" customWidth="1"/>
    <col min="4" max="4" width="38.75390625" style="0" customWidth="1"/>
    <col min="5" max="5" width="14.125" style="0" customWidth="1"/>
    <col min="6" max="6" width="13.75390625" style="0" hidden="1" customWidth="1"/>
  </cols>
  <sheetData>
    <row r="1" spans="1:5" ht="15.75">
      <c r="A1" s="60" t="s">
        <v>239</v>
      </c>
      <c r="B1" s="60"/>
      <c r="C1" s="60"/>
      <c r="D1" s="1"/>
      <c r="E1" s="52" t="s">
        <v>235</v>
      </c>
    </row>
    <row r="2" spans="1:5" ht="15.75">
      <c r="A2" s="60"/>
      <c r="B2" s="60"/>
      <c r="C2" s="60"/>
      <c r="D2" s="1"/>
      <c r="E2" s="52" t="s">
        <v>236</v>
      </c>
    </row>
    <row r="3" spans="1:5" ht="16.5" thickBot="1">
      <c r="A3" s="60"/>
      <c r="B3" s="60"/>
      <c r="C3" s="60"/>
      <c r="D3" s="1"/>
      <c r="E3" s="52" t="s">
        <v>237</v>
      </c>
    </row>
    <row r="4" spans="1:7" ht="15.75">
      <c r="A4" s="1"/>
      <c r="B4" s="1"/>
      <c r="C4" s="1"/>
      <c r="D4" s="1"/>
      <c r="E4" s="53" t="s">
        <v>238</v>
      </c>
      <c r="F4" s="53"/>
      <c r="G4" s="2" t="s">
        <v>207</v>
      </c>
    </row>
    <row r="5" spans="1:7" ht="9" customHeight="1">
      <c r="A5" s="1"/>
      <c r="B5" s="1"/>
      <c r="C5" s="1"/>
      <c r="D5" s="1"/>
      <c r="E5" s="53"/>
      <c r="F5" s="53"/>
      <c r="G5" s="54"/>
    </row>
    <row r="6" spans="1:7" ht="21" thickBot="1">
      <c r="A6" s="55" t="str">
        <f>IF($H$12=0,"ОПТОВЫЙ ПРЕЙСКУРАНТ ЦЕН НА автокраски Duxone","РОЗНИЧНЫЙ ПРЕЙСКУРАНТ ЦЕН НА автокраски Duxone")</f>
        <v>ОПТОВЫЙ ПРЕЙСКУРАНТ ЦЕН НА автокраски Duxone</v>
      </c>
      <c r="B6" s="55"/>
      <c r="C6" s="55"/>
      <c r="D6" s="55"/>
      <c r="E6" s="55"/>
      <c r="F6" s="3"/>
      <c r="G6" s="4">
        <v>1</v>
      </c>
    </row>
    <row r="7" spans="1:6" ht="20.25">
      <c r="A7" s="3"/>
      <c r="B7" s="3"/>
      <c r="C7" s="3"/>
      <c r="D7" s="3"/>
      <c r="E7" s="3"/>
      <c r="F7" s="40"/>
    </row>
    <row r="8" spans="1:6" ht="21" thickBot="1">
      <c r="A8" s="51">
        <v>38657</v>
      </c>
      <c r="B8" s="3"/>
      <c r="C8" s="3"/>
      <c r="D8" s="3"/>
      <c r="E8" s="41" t="str">
        <f>IF($G$6=1,"Цены указаны в USA $","Цены указаны в ГРН ")</f>
        <v>Цены указаны в USA $</v>
      </c>
      <c r="F8" s="3"/>
    </row>
    <row r="9" spans="1:6" ht="29.25" thickBot="1">
      <c r="A9" s="12" t="s">
        <v>1</v>
      </c>
      <c r="B9" s="13" t="s">
        <v>2</v>
      </c>
      <c r="C9" s="13" t="s">
        <v>3</v>
      </c>
      <c r="D9" s="13" t="s">
        <v>4</v>
      </c>
      <c r="E9" s="17" t="str">
        <f>IF($G$6=1,"Цена у.е.","Цена UAH")</f>
        <v>Цена у.е.</v>
      </c>
      <c r="F9" s="33" t="s">
        <v>5</v>
      </c>
    </row>
    <row r="10" spans="1:6" ht="15.75" thickBot="1">
      <c r="A10" s="31"/>
      <c r="B10" s="5"/>
      <c r="C10" s="32"/>
      <c r="D10" s="5"/>
      <c r="E10" s="35"/>
      <c r="F10" s="5"/>
    </row>
    <row r="11" spans="1:9" ht="15">
      <c r="A11" s="14" t="s">
        <v>12</v>
      </c>
      <c r="B11" s="15" t="s">
        <v>6</v>
      </c>
      <c r="C11" s="15" t="s">
        <v>7</v>
      </c>
      <c r="D11" s="15" t="s">
        <v>13</v>
      </c>
      <c r="E11" s="9">
        <f>IF($H$12=0,(F11-F11/100*$G$12)*$G$6,ROUND((F11-F11/100*$G$12+((F11-F11/100*$G$12)/100*$H$12))*$G$6,0))</f>
        <v>14.45</v>
      </c>
      <c r="F11" s="34">
        <v>14.45</v>
      </c>
      <c r="G11" s="58" t="s">
        <v>0</v>
      </c>
      <c r="H11" s="56"/>
      <c r="I11" s="6"/>
    </row>
    <row r="12" spans="1:9" ht="15.75">
      <c r="A12" s="18" t="s">
        <v>16</v>
      </c>
      <c r="B12" s="16" t="s">
        <v>6</v>
      </c>
      <c r="C12" s="16" t="s">
        <v>7</v>
      </c>
      <c r="D12" s="16" t="s">
        <v>217</v>
      </c>
      <c r="E12" s="8">
        <f>IF($H$12=0,(F12-F12/100*$G$12)*$G$6,ROUND((F12-F12/100*$G$12+((F12-F12/100*$G$12)/100*$H$12))*$G$6,0))</f>
        <v>14.45</v>
      </c>
      <c r="F12" s="34">
        <v>14.45</v>
      </c>
      <c r="G12" s="59">
        <v>0</v>
      </c>
      <c r="H12" s="57"/>
      <c r="I12" s="7"/>
    </row>
    <row r="13" spans="1:6" ht="15">
      <c r="A13" s="18" t="s">
        <v>19</v>
      </c>
      <c r="B13" s="16" t="s">
        <v>6</v>
      </c>
      <c r="C13" s="16" t="s">
        <v>7</v>
      </c>
      <c r="D13" s="16" t="s">
        <v>217</v>
      </c>
      <c r="E13" s="8">
        <f>IF($H$12=0,(F13-F13/100*$G$12)*$G$6,ROUND((F13-F13/100*$G$12+((F13-F13/100*$G$12)/100*$H$12))*$G$6,0))</f>
        <v>14.45</v>
      </c>
      <c r="F13" s="34">
        <v>14.45</v>
      </c>
    </row>
    <row r="14" spans="1:6" ht="15">
      <c r="A14" s="18" t="s">
        <v>20</v>
      </c>
      <c r="B14" s="16" t="s">
        <v>6</v>
      </c>
      <c r="C14" s="16" t="s">
        <v>7</v>
      </c>
      <c r="D14" s="16" t="s">
        <v>217</v>
      </c>
      <c r="E14" s="8">
        <f>IF($H$12=0,(F14-F14/100*$G$12)*$G$6,ROUND((F14-F14/100*$G$12+((F14-F14/100*$G$12)/100*$H$12))*$G$6,0))</f>
        <v>14.45</v>
      </c>
      <c r="F14" s="34">
        <v>14.45</v>
      </c>
    </row>
    <row r="15" spans="1:6" ht="15">
      <c r="A15" s="18" t="s">
        <v>10</v>
      </c>
      <c r="B15" s="16" t="s">
        <v>6</v>
      </c>
      <c r="C15" s="16" t="s">
        <v>7</v>
      </c>
      <c r="D15" s="16" t="s">
        <v>11</v>
      </c>
      <c r="E15" s="8">
        <f>IF($H$12=0,(F15-F15/100*$G$12)*$G$6,ROUND((F15-F15/100*$G$12+((F15-F15/100*$G$12)/100*$H$12))*$G$6,0))</f>
        <v>14.45</v>
      </c>
      <c r="F15" s="34">
        <v>14.45</v>
      </c>
    </row>
    <row r="16" spans="1:6" ht="15">
      <c r="A16" s="18" t="s">
        <v>21</v>
      </c>
      <c r="B16" s="16" t="s">
        <v>6</v>
      </c>
      <c r="C16" s="16" t="s">
        <v>7</v>
      </c>
      <c r="D16" s="16" t="s">
        <v>22</v>
      </c>
      <c r="E16" s="8">
        <f>IF($H$12=0,(F16-F16/100*$G$12)*$G$6,ROUND((F16-F16/100*$G$12+((F16-F16/100*$G$12)/100*$H$12))*$G$6,0))</f>
        <v>14.45</v>
      </c>
      <c r="F16" s="44">
        <v>14.45</v>
      </c>
    </row>
    <row r="17" spans="1:6" ht="15">
      <c r="A17" s="18" t="s">
        <v>23</v>
      </c>
      <c r="B17" s="16" t="s">
        <v>6</v>
      </c>
      <c r="C17" s="16" t="s">
        <v>7</v>
      </c>
      <c r="D17" s="16" t="s">
        <v>24</v>
      </c>
      <c r="E17" s="8">
        <f>IF($H$12=0,(F17-F17/100*$G$12)*$G$6,ROUND((F17-F17/100*$G$12+((F17-F17/100*$G$12)/100*$H$12))*$G$6,0))</f>
        <v>15.29</v>
      </c>
      <c r="F17" s="34">
        <v>15.29</v>
      </c>
    </row>
    <row r="18" spans="1:6" ht="15">
      <c r="A18" s="18" t="s">
        <v>25</v>
      </c>
      <c r="B18" s="16" t="s">
        <v>6</v>
      </c>
      <c r="C18" s="16" t="s">
        <v>7</v>
      </c>
      <c r="D18" s="16" t="s">
        <v>26</v>
      </c>
      <c r="E18" s="8">
        <f>IF($H$12=0,(F18-F18/100*$G$12)*$G$6,ROUND((F18-F18/100*$G$12+((F18-F18/100*$G$12)/100*$H$12))*$G$6,0))</f>
        <v>15.29</v>
      </c>
      <c r="F18" s="34">
        <v>15.29</v>
      </c>
    </row>
    <row r="19" spans="1:6" ht="15">
      <c r="A19" s="18" t="s">
        <v>27</v>
      </c>
      <c r="B19" s="16" t="s">
        <v>6</v>
      </c>
      <c r="C19" s="16" t="s">
        <v>7</v>
      </c>
      <c r="D19" s="16" t="s">
        <v>28</v>
      </c>
      <c r="E19" s="8">
        <f>IF($H$12=0,(F19-F19/100*$G$12)*$G$6,ROUND((F19-F19/100*$G$12+((F19-F19/100*$G$12)/100*$H$12))*$G$6,0))</f>
        <v>15.29</v>
      </c>
      <c r="F19" s="34">
        <v>15.29</v>
      </c>
    </row>
    <row r="20" spans="1:6" ht="15">
      <c r="A20" s="18" t="s">
        <v>29</v>
      </c>
      <c r="B20" s="16" t="s">
        <v>6</v>
      </c>
      <c r="C20" s="16" t="s">
        <v>7</v>
      </c>
      <c r="D20" s="16" t="s">
        <v>218</v>
      </c>
      <c r="E20" s="8">
        <f>IF($H$12=0,(F20-F20/100*$G$12)*$G$6,ROUND((F20-F20/100*$G$12+((F20-F20/100*$G$12)/100*$H$12))*$G$6,0))</f>
        <v>15.29</v>
      </c>
      <c r="F20" s="34">
        <v>15.29</v>
      </c>
    </row>
    <row r="21" spans="1:6" ht="15">
      <c r="A21" s="18" t="s">
        <v>17</v>
      </c>
      <c r="B21" s="16" t="s">
        <v>6</v>
      </c>
      <c r="C21" s="16" t="s">
        <v>7</v>
      </c>
      <c r="D21" s="16" t="s">
        <v>18</v>
      </c>
      <c r="E21" s="8">
        <f>IF($H$12=0,(F21-F21/100*$G$12)*$G$6,ROUND((F21-F21/100*$G$12+((F21-F21/100*$G$12)/100*$H$12))*$G$6,0))</f>
        <v>15.5</v>
      </c>
      <c r="F21" s="34">
        <v>15.5</v>
      </c>
    </row>
    <row r="22" spans="1:6" ht="15">
      <c r="A22" s="18" t="s">
        <v>32</v>
      </c>
      <c r="B22" s="16" t="s">
        <v>6</v>
      </c>
      <c r="C22" s="16" t="s">
        <v>7</v>
      </c>
      <c r="D22" s="16" t="s">
        <v>219</v>
      </c>
      <c r="E22" s="8">
        <f>IF($H$12=0,(F22-F22/100*$G$12)*$G$6,ROUND((F22-F22/100*$G$12+((F22-F22/100*$G$12)/100*$H$12))*$G$6,0))</f>
        <v>16</v>
      </c>
      <c r="F22" s="34">
        <v>16</v>
      </c>
    </row>
    <row r="23" spans="1:6" ht="15">
      <c r="A23" s="18" t="s">
        <v>33</v>
      </c>
      <c r="B23" s="16" t="s">
        <v>6</v>
      </c>
      <c r="C23" s="16" t="s">
        <v>7</v>
      </c>
      <c r="D23" s="16" t="s">
        <v>34</v>
      </c>
      <c r="E23" s="8">
        <f>IF($H$12=0,(F23-F23/100*$G$12)*$G$6,ROUND((F23-F23/100*$G$12+((F23-F23/100*$G$12)/100*$H$12))*$G$6,0))</f>
        <v>16</v>
      </c>
      <c r="F23" s="34">
        <v>16</v>
      </c>
    </row>
    <row r="24" spans="1:6" ht="15">
      <c r="A24" s="18" t="s">
        <v>37</v>
      </c>
      <c r="B24" s="16" t="s">
        <v>6</v>
      </c>
      <c r="C24" s="16" t="s">
        <v>7</v>
      </c>
      <c r="D24" s="16" t="s">
        <v>38</v>
      </c>
      <c r="E24" s="8">
        <f>IF($H$12=0,(F24-F24/100*$G$12)*$G$6,ROUND((F24-F24/100*$G$12+((F24-F24/100*$G$12)/100*$H$12))*$G$6,0))</f>
        <v>16</v>
      </c>
      <c r="F24" s="34">
        <v>16</v>
      </c>
    </row>
    <row r="25" spans="1:6" ht="15">
      <c r="A25" s="18" t="s">
        <v>39</v>
      </c>
      <c r="B25" s="16" t="s">
        <v>6</v>
      </c>
      <c r="C25" s="16" t="s">
        <v>7</v>
      </c>
      <c r="D25" s="16" t="s">
        <v>24</v>
      </c>
      <c r="E25" s="8">
        <f>IF($H$12=0,(F25-F25/100*$G$12)*$G$6,ROUND((F25-F25/100*$G$12+((F25-F25/100*$G$12)/100*$H$12))*$G$6,0))</f>
        <v>16.29</v>
      </c>
      <c r="F25" s="34">
        <v>16.29</v>
      </c>
    </row>
    <row r="26" spans="1:6" ht="15">
      <c r="A26" s="18" t="s">
        <v>40</v>
      </c>
      <c r="B26" s="16" t="s">
        <v>6</v>
      </c>
      <c r="C26" s="16" t="s">
        <v>7</v>
      </c>
      <c r="D26" s="16" t="s">
        <v>41</v>
      </c>
      <c r="E26" s="8">
        <f>IF($H$12=0,(F26-F26/100*$G$12)*$G$6,ROUND((F26-F26/100*$G$12+((F26-F26/100*$G$12)/100*$H$12))*$G$6,0))</f>
        <v>16.55</v>
      </c>
      <c r="F26" s="34">
        <v>16.55</v>
      </c>
    </row>
    <row r="27" spans="1:6" ht="15">
      <c r="A27" s="18" t="s">
        <v>42</v>
      </c>
      <c r="B27" s="16" t="s">
        <v>6</v>
      </c>
      <c r="C27" s="16" t="s">
        <v>7</v>
      </c>
      <c r="D27" s="16" t="s">
        <v>43</v>
      </c>
      <c r="E27" s="8">
        <f>IF($H$12=0,(F27-F27/100*$G$12)*$G$6,ROUND((F27-F27/100*$G$12+((F27-F27/100*$G$12)/100*$H$12))*$G$6,0))</f>
        <v>16.61</v>
      </c>
      <c r="F27" s="34">
        <v>16.61</v>
      </c>
    </row>
    <row r="28" spans="1:6" ht="15">
      <c r="A28" s="18" t="s">
        <v>44</v>
      </c>
      <c r="B28" s="16" t="s">
        <v>6</v>
      </c>
      <c r="C28" s="16" t="s">
        <v>7</v>
      </c>
      <c r="D28" s="16" t="s">
        <v>45</v>
      </c>
      <c r="E28" s="8">
        <f>IF($H$12=0,(F28-F28/100*$G$12)*$G$6,ROUND((F28-F28/100*$G$12+((F28-F28/100*$G$12)/100*$H$12))*$G$6,0))</f>
        <v>16.73</v>
      </c>
      <c r="F28" s="34">
        <v>16.73</v>
      </c>
    </row>
    <row r="29" spans="1:6" ht="15">
      <c r="A29" s="18" t="s">
        <v>46</v>
      </c>
      <c r="B29" s="16" t="s">
        <v>6</v>
      </c>
      <c r="C29" s="16" t="s">
        <v>7</v>
      </c>
      <c r="D29" s="16" t="s">
        <v>47</v>
      </c>
      <c r="E29" s="8">
        <f>IF($H$12=0,(F29-F29/100*$G$12)*$G$6,ROUND((F29-F29/100*$G$12+((F29-F29/100*$G$12)/100*$H$12))*$G$6,0))</f>
        <v>16.73</v>
      </c>
      <c r="F29" s="34">
        <v>16.73</v>
      </c>
    </row>
    <row r="30" spans="1:6" ht="15">
      <c r="A30" s="18" t="s">
        <v>220</v>
      </c>
      <c r="B30" s="16" t="s">
        <v>6</v>
      </c>
      <c r="C30" s="16" t="s">
        <v>7</v>
      </c>
      <c r="D30" s="16" t="s">
        <v>221</v>
      </c>
      <c r="E30" s="8">
        <f>IF($H$12=0,(F30-F30/100*$G$12)*$G$6,ROUND((F30-F30/100*$G$12+((F30-F30/100*$G$12)/100*$H$12))*$G$6,0))</f>
        <v>16.8</v>
      </c>
      <c r="F30" s="34">
        <v>16.8</v>
      </c>
    </row>
    <row r="31" spans="1:6" ht="15">
      <c r="A31" s="18" t="s">
        <v>222</v>
      </c>
      <c r="B31" s="16" t="s">
        <v>6</v>
      </c>
      <c r="C31" s="16" t="s">
        <v>7</v>
      </c>
      <c r="D31" s="16" t="s">
        <v>223</v>
      </c>
      <c r="E31" s="8">
        <f>IF($H$12=0,(F31-F31/100*$G$12)*$G$6,ROUND((F31-F31/100*$G$12+((F31-F31/100*$G$12)/100*$H$12))*$G$6,0))</f>
        <v>16.81</v>
      </c>
      <c r="F31" s="34">
        <v>16.81</v>
      </c>
    </row>
    <row r="32" spans="1:6" ht="15">
      <c r="A32" s="18" t="s">
        <v>224</v>
      </c>
      <c r="B32" s="16" t="s">
        <v>6</v>
      </c>
      <c r="C32" s="16" t="s">
        <v>7</v>
      </c>
      <c r="D32" s="16" t="s">
        <v>225</v>
      </c>
      <c r="E32" s="8">
        <f>IF($H$12=0,(F32-F32/100*$G$12)*$G$6,ROUND((F32-F32/100*$G$12+((F32-F32/100*$G$12)/100*$H$12))*$G$6,0))</f>
        <v>16.81</v>
      </c>
      <c r="F32" s="34">
        <v>16.81</v>
      </c>
    </row>
    <row r="33" spans="1:6" ht="15">
      <c r="A33" s="18" t="s">
        <v>8</v>
      </c>
      <c r="B33" s="16" t="s">
        <v>6</v>
      </c>
      <c r="C33" s="16" t="s">
        <v>7</v>
      </c>
      <c r="D33" s="16" t="s">
        <v>9</v>
      </c>
      <c r="E33" s="8">
        <f>IF($H$12=0,(F33-F33/100*$G$12)*$G$6,ROUND((F33-F33/100*$G$12+((F33-F33/100*$G$12)/100*$H$12))*$G$6,0))</f>
        <v>17.08</v>
      </c>
      <c r="F33" s="34">
        <v>17.08</v>
      </c>
    </row>
    <row r="34" spans="1:6" ht="15">
      <c r="A34" s="18" t="s">
        <v>226</v>
      </c>
      <c r="B34" s="16" t="s">
        <v>6</v>
      </c>
      <c r="C34" s="16" t="s">
        <v>7</v>
      </c>
      <c r="D34" s="16" t="s">
        <v>227</v>
      </c>
      <c r="E34" s="8">
        <f>IF($H$12=0,(F34-F34/100*$G$12)*$G$6,ROUND((F34-F34/100*$G$12+((F34-F34/100*$G$12)/100*$H$12))*$G$6,0))</f>
        <v>17.08</v>
      </c>
      <c r="F34" s="34">
        <v>17.08</v>
      </c>
    </row>
    <row r="35" spans="1:6" ht="15">
      <c r="A35" s="18" t="s">
        <v>30</v>
      </c>
      <c r="B35" s="16" t="s">
        <v>6</v>
      </c>
      <c r="C35" s="16" t="s">
        <v>7</v>
      </c>
      <c r="D35" s="16" t="s">
        <v>31</v>
      </c>
      <c r="E35" s="8">
        <f>IF($H$12=0,(F35-F35/100*$G$12)*$G$6,ROUND((F35-F35/100*$G$12+((F35-F35/100*$G$12)/100*$H$12))*$G$6,0))</f>
        <v>17.08</v>
      </c>
      <c r="F35" s="34">
        <v>17.08</v>
      </c>
    </row>
    <row r="36" spans="1:6" ht="15">
      <c r="A36" s="18" t="s">
        <v>48</v>
      </c>
      <c r="B36" s="16" t="s">
        <v>6</v>
      </c>
      <c r="C36" s="16" t="s">
        <v>7</v>
      </c>
      <c r="D36" s="16" t="s">
        <v>49</v>
      </c>
      <c r="E36" s="8">
        <f>IF($H$12=0,(F36-F36/100*$G$12)*$G$6,ROUND((F36-F36/100*$G$12+((F36-F36/100*$G$12)/100*$H$12))*$G$6,0))</f>
        <v>17.45</v>
      </c>
      <c r="F36" s="34">
        <v>17.45</v>
      </c>
    </row>
    <row r="37" spans="1:6" ht="15">
      <c r="A37" s="18" t="s">
        <v>210</v>
      </c>
      <c r="B37" s="16" t="s">
        <v>6</v>
      </c>
      <c r="C37" s="16" t="s">
        <v>7</v>
      </c>
      <c r="D37" s="16" t="s">
        <v>228</v>
      </c>
      <c r="E37" s="8">
        <f>IF($H$12=0,(F37-F37/100*$G$12)*$G$6,ROUND((F37-F37/100*$G$12+((F37-F37/100*$G$12)/100*$H$12))*$G$6,0))</f>
        <v>17.53</v>
      </c>
      <c r="F37" s="34">
        <v>17.53</v>
      </c>
    </row>
    <row r="38" spans="1:6" ht="15">
      <c r="A38" s="18" t="s">
        <v>35</v>
      </c>
      <c r="B38" s="16" t="s">
        <v>6</v>
      </c>
      <c r="C38" s="16" t="s">
        <v>7</v>
      </c>
      <c r="D38" s="16" t="s">
        <v>36</v>
      </c>
      <c r="E38" s="8">
        <f>IF($H$12=0,(F38-F38/100*$G$12)*$G$6,ROUND((F38-F38/100*$G$12+((F38-F38/100*$G$12)/100*$H$12))*$G$6,0))</f>
        <v>17.85</v>
      </c>
      <c r="F38" s="34">
        <v>17.85</v>
      </c>
    </row>
    <row r="39" spans="1:6" ht="15">
      <c r="A39" s="18" t="s">
        <v>51</v>
      </c>
      <c r="B39" s="16" t="s">
        <v>6</v>
      </c>
      <c r="C39" s="16" t="s">
        <v>7</v>
      </c>
      <c r="D39" s="16" t="s">
        <v>52</v>
      </c>
      <c r="E39" s="8">
        <f>IF($H$12=0,(F39-F39/100*$G$12)*$G$6,ROUND((F39-F39/100*$G$12+((F39-F39/100*$G$12)/100*$H$12))*$G$6,0))</f>
        <v>17.85</v>
      </c>
      <c r="F39" s="34">
        <v>17.85</v>
      </c>
    </row>
    <row r="40" spans="1:6" ht="15">
      <c r="A40" s="18" t="s">
        <v>53</v>
      </c>
      <c r="B40" s="16" t="s">
        <v>6</v>
      </c>
      <c r="C40" s="16" t="s">
        <v>7</v>
      </c>
      <c r="D40" s="16" t="s">
        <v>54</v>
      </c>
      <c r="E40" s="8">
        <f>IF($H$12=0,(F40-F40/100*$G$12)*$G$6,ROUND((F40-F40/100*$G$12+((F40-F40/100*$G$12)/100*$H$12))*$G$6,0))</f>
        <v>17.85</v>
      </c>
      <c r="F40" s="34">
        <v>17.85</v>
      </c>
    </row>
    <row r="41" spans="1:6" ht="15">
      <c r="A41" s="18" t="s">
        <v>14</v>
      </c>
      <c r="B41" s="16" t="s">
        <v>6</v>
      </c>
      <c r="C41" s="16" t="s">
        <v>7</v>
      </c>
      <c r="D41" s="16" t="s">
        <v>15</v>
      </c>
      <c r="E41" s="8">
        <f>IF($H$12=0,(F41-F41/100*$G$12)*$G$6,ROUND((F41-F41/100*$G$12+((F41-F41/100*$G$12)/100*$H$12))*$G$6,0))</f>
        <v>18.46</v>
      </c>
      <c r="F41" s="34">
        <v>18.46</v>
      </c>
    </row>
    <row r="42" spans="1:6" ht="15">
      <c r="A42" s="18" t="s">
        <v>55</v>
      </c>
      <c r="B42" s="16" t="s">
        <v>6</v>
      </c>
      <c r="C42" s="16" t="s">
        <v>7</v>
      </c>
      <c r="D42" s="16" t="s">
        <v>56</v>
      </c>
      <c r="E42" s="8">
        <f>IF($H$12=0,(F42-F42/100*$G$12)*$G$6,ROUND((F42-F42/100*$G$12+((F42-F42/100*$G$12)/100*$H$12))*$G$6,0))</f>
        <v>18.46</v>
      </c>
      <c r="F42" s="34">
        <v>18.46</v>
      </c>
    </row>
    <row r="43" spans="1:6" ht="15">
      <c r="A43" s="18" t="s">
        <v>57</v>
      </c>
      <c r="B43" s="16" t="s">
        <v>6</v>
      </c>
      <c r="C43" s="16" t="s">
        <v>7</v>
      </c>
      <c r="D43" s="16" t="s">
        <v>229</v>
      </c>
      <c r="E43" s="8">
        <f>IF($H$12=0,(F43-F43/100*$G$12)*$G$6,ROUND((F43-F43/100*$G$12+((F43-F43/100*$G$12)/100*$H$12))*$G$6,0))</f>
        <v>18.46</v>
      </c>
      <c r="F43" s="34">
        <v>18.46</v>
      </c>
    </row>
    <row r="44" spans="1:6" ht="15">
      <c r="A44" s="18" t="s">
        <v>58</v>
      </c>
      <c r="B44" s="16" t="s">
        <v>6</v>
      </c>
      <c r="C44" s="16" t="s">
        <v>7</v>
      </c>
      <c r="D44" s="16" t="s">
        <v>59</v>
      </c>
      <c r="E44" s="8">
        <f>IF($H$12=0,(F44-F44/100*$G$12)*$G$6,ROUND((F44-F44/100*$G$12+((F44-F44/100*$G$12)/100*$H$12))*$G$6,0))</f>
        <v>18.46</v>
      </c>
      <c r="F44" s="34">
        <v>18.46</v>
      </c>
    </row>
    <row r="45" spans="1:6" ht="15">
      <c r="A45" s="18" t="s">
        <v>60</v>
      </c>
      <c r="B45" s="16" t="s">
        <v>6</v>
      </c>
      <c r="C45" s="16" t="s">
        <v>7</v>
      </c>
      <c r="D45" s="16" t="s">
        <v>230</v>
      </c>
      <c r="E45" s="8">
        <f>IF($H$12=0,(F45-F45/100*$G$12)*$G$6,ROUND((F45-F45/100*$G$12+((F45-F45/100*$G$12)/100*$H$12))*$G$6,0))</f>
        <v>18.64</v>
      </c>
      <c r="F45" s="34">
        <v>18.64</v>
      </c>
    </row>
    <row r="46" spans="1:6" ht="15">
      <c r="A46" s="18" t="s">
        <v>61</v>
      </c>
      <c r="B46" s="16" t="s">
        <v>6</v>
      </c>
      <c r="C46" s="16" t="s">
        <v>7</v>
      </c>
      <c r="D46" s="16" t="s">
        <v>62</v>
      </c>
      <c r="E46" s="8">
        <f>IF($H$12=0,(F46-F46/100*$G$12)*$G$6,ROUND((F46-F46/100*$G$12+((F46-F46/100*$G$12)/100*$H$12))*$G$6,0))</f>
        <v>18.88</v>
      </c>
      <c r="F46" s="34">
        <v>18.88</v>
      </c>
    </row>
    <row r="47" spans="1:6" ht="15">
      <c r="A47" s="18" t="s">
        <v>211</v>
      </c>
      <c r="B47" s="16" t="s">
        <v>6</v>
      </c>
      <c r="C47" s="16" t="s">
        <v>7</v>
      </c>
      <c r="D47" s="16" t="s">
        <v>212</v>
      </c>
      <c r="E47" s="8">
        <f>IF($H$12=0,(F47-F47/100*$G$12)*$G$6,ROUND((F47-F47/100*$G$12+((F47-F47/100*$G$12)/100*$H$12))*$G$6,0))</f>
        <v>19.31</v>
      </c>
      <c r="F47" s="34">
        <v>19.31</v>
      </c>
    </row>
    <row r="48" spans="1:6" ht="15">
      <c r="A48" s="18" t="s">
        <v>63</v>
      </c>
      <c r="B48" s="16" t="s">
        <v>6</v>
      </c>
      <c r="C48" s="16" t="s">
        <v>7</v>
      </c>
      <c r="D48" s="16" t="s">
        <v>64</v>
      </c>
      <c r="E48" s="8">
        <f>IF($H$12=0,(F48-F48/100*$G$12)*$G$6,ROUND((F48-F48/100*$G$12+((F48-F48/100*$G$12)/100*$H$12))*$G$6,0))</f>
        <v>19.31</v>
      </c>
      <c r="F48" s="34">
        <v>19.31</v>
      </c>
    </row>
    <row r="49" spans="1:6" ht="15">
      <c r="A49" s="18" t="s">
        <v>65</v>
      </c>
      <c r="B49" s="16" t="s">
        <v>6</v>
      </c>
      <c r="C49" s="16" t="s">
        <v>7</v>
      </c>
      <c r="D49" s="16" t="s">
        <v>66</v>
      </c>
      <c r="E49" s="8">
        <f>IF($H$12=0,(F49-F49/100*$G$12)*$G$6,ROUND((F49-F49/100*$G$12+((F49-F49/100*$G$12)/100*$H$12))*$G$6,0))</f>
        <v>19.31</v>
      </c>
      <c r="F49" s="34">
        <v>19.31</v>
      </c>
    </row>
    <row r="50" spans="1:6" ht="15">
      <c r="A50" s="18" t="s">
        <v>67</v>
      </c>
      <c r="B50" s="16" t="s">
        <v>6</v>
      </c>
      <c r="C50" s="16" t="s">
        <v>7</v>
      </c>
      <c r="D50" s="16" t="s">
        <v>68</v>
      </c>
      <c r="E50" s="8">
        <f>IF($H$12=0,(F50-F50/100*$G$12)*$G$6,ROUND((F50-F50/100*$G$12+((F50-F50/100*$G$12)/100*$H$12))*$G$6,0))</f>
        <v>19.31</v>
      </c>
      <c r="F50" s="34">
        <v>19.31</v>
      </c>
    </row>
    <row r="51" spans="1:6" ht="15">
      <c r="A51" s="18" t="s">
        <v>71</v>
      </c>
      <c r="B51" s="16" t="s">
        <v>6</v>
      </c>
      <c r="C51" s="16" t="s">
        <v>7</v>
      </c>
      <c r="D51" s="16" t="s">
        <v>72</v>
      </c>
      <c r="E51" s="8">
        <f>IF($H$12=0,(F51-F51/100*$G$12)*$G$6,ROUND((F51-F51/100*$G$12+((F51-F51/100*$G$12)/100*$H$12))*$G$6,0))</f>
        <v>20.89</v>
      </c>
      <c r="F51" s="34">
        <v>20.89</v>
      </c>
    </row>
    <row r="52" spans="1:6" ht="15">
      <c r="A52" s="18" t="s">
        <v>205</v>
      </c>
      <c r="B52" s="16" t="s">
        <v>6</v>
      </c>
      <c r="C52" s="16" t="s">
        <v>7</v>
      </c>
      <c r="D52" s="16" t="s">
        <v>206</v>
      </c>
      <c r="E52" s="8">
        <f>IF($H$12=0,(F52-F52/100*$G$12)*$G$6,ROUND((F52-F52/100*$G$12+((F52-F52/100*$G$12)/100*$H$12))*$G$6,0))</f>
        <v>20.89</v>
      </c>
      <c r="F52" s="34">
        <v>20.89</v>
      </c>
    </row>
    <row r="53" spans="1:6" ht="15">
      <c r="A53" s="18" t="s">
        <v>69</v>
      </c>
      <c r="B53" s="16" t="s">
        <v>6</v>
      </c>
      <c r="C53" s="16" t="s">
        <v>7</v>
      </c>
      <c r="D53" s="16" t="s">
        <v>70</v>
      </c>
      <c r="E53" s="8">
        <f>IF($H$12=0,(F53-F53/100*$G$12)*$G$6,ROUND((F53-F53/100*$G$12+((F53-F53/100*$G$12)/100*$H$12))*$G$6,0))</f>
        <v>20.89</v>
      </c>
      <c r="F53" s="34">
        <v>20.89</v>
      </c>
    </row>
    <row r="54" spans="1:6" ht="15">
      <c r="A54" s="18" t="s">
        <v>73</v>
      </c>
      <c r="B54" s="16" t="s">
        <v>6</v>
      </c>
      <c r="C54" s="16" t="s">
        <v>7</v>
      </c>
      <c r="D54" s="16" t="s">
        <v>74</v>
      </c>
      <c r="E54" s="8">
        <f>IF($H$12=0,(F54-F54/100*$G$12)*$G$6,ROUND((F54-F54/100*$G$12+((F54-F54/100*$G$12)/100*$H$12))*$G$6,0))</f>
        <v>20.89</v>
      </c>
      <c r="F54" s="34">
        <v>20.89</v>
      </c>
    </row>
    <row r="55" spans="1:6" ht="15">
      <c r="A55" s="18" t="s">
        <v>77</v>
      </c>
      <c r="B55" s="16" t="s">
        <v>6</v>
      </c>
      <c r="C55" s="16" t="s">
        <v>7</v>
      </c>
      <c r="D55" s="16" t="s">
        <v>231</v>
      </c>
      <c r="E55" s="8">
        <f>IF($H$12=0,(F55-F55/100*$G$12)*$G$6,ROUND((F55-F55/100*$G$12+((F55-F55/100*$G$12)/100*$H$12))*$G$6,0))</f>
        <v>20.89</v>
      </c>
      <c r="F55" s="34">
        <v>20.89</v>
      </c>
    </row>
    <row r="56" spans="1:6" ht="15">
      <c r="A56" s="18" t="s">
        <v>75</v>
      </c>
      <c r="B56" s="16" t="s">
        <v>6</v>
      </c>
      <c r="C56" s="16" t="s">
        <v>7</v>
      </c>
      <c r="D56" s="16" t="s">
        <v>76</v>
      </c>
      <c r="E56" s="8">
        <f>IF($H$12=0,(F56-F56/100*$G$12)*$G$6,ROUND((F56-F56/100*$G$12+((F56-F56/100*$G$12)/100*$H$12))*$G$6,0))</f>
        <v>21.01</v>
      </c>
      <c r="F56" s="34">
        <v>21.01</v>
      </c>
    </row>
    <row r="57" spans="1:6" ht="15">
      <c r="A57" s="18" t="s">
        <v>81</v>
      </c>
      <c r="B57" s="16" t="s">
        <v>6</v>
      </c>
      <c r="C57" s="16" t="s">
        <v>7</v>
      </c>
      <c r="D57" s="16" t="s">
        <v>82</v>
      </c>
      <c r="E57" s="8">
        <f>IF($H$12=0,(F57-F57/100*$G$12)*$G$6,ROUND((F57-F57/100*$G$12+((F57-F57/100*$G$12)/100*$H$12))*$G$6,0))</f>
        <v>22.33</v>
      </c>
      <c r="F57" s="34">
        <v>22.33</v>
      </c>
    </row>
    <row r="58" spans="1:6" ht="15">
      <c r="A58" s="18" t="s">
        <v>78</v>
      </c>
      <c r="B58" s="16" t="s">
        <v>6</v>
      </c>
      <c r="C58" s="16" t="s">
        <v>7</v>
      </c>
      <c r="D58" s="16" t="s">
        <v>79</v>
      </c>
      <c r="E58" s="8">
        <f>IF($H$12=0,(F58-F58/100*$G$12)*$G$6,ROUND((F58-F58/100*$G$12+((F58-F58/100*$G$12)/100*$H$12))*$G$6,0))</f>
        <v>22.73</v>
      </c>
      <c r="F58" s="34">
        <v>22.73</v>
      </c>
    </row>
    <row r="59" spans="1:6" ht="15">
      <c r="A59" s="43" t="s">
        <v>50</v>
      </c>
      <c r="B59" s="16" t="s">
        <v>6</v>
      </c>
      <c r="C59" s="16" t="s">
        <v>7</v>
      </c>
      <c r="D59" s="24" t="s">
        <v>213</v>
      </c>
      <c r="E59" s="8">
        <f>IF($H$12=0,(F59-F59/100*$G$12)*$G$6,ROUND((F59-F59/100*$G$12+((F59-F59/100*$G$12)/100*$H$12))*$G$6,0))</f>
        <v>22.73</v>
      </c>
      <c r="F59" s="47">
        <v>22.73</v>
      </c>
    </row>
    <row r="60" spans="1:6" ht="15.75" thickBot="1">
      <c r="A60" s="19" t="s">
        <v>80</v>
      </c>
      <c r="B60" s="20" t="s">
        <v>6</v>
      </c>
      <c r="C60" s="20" t="s">
        <v>7</v>
      </c>
      <c r="D60" s="20" t="s">
        <v>232</v>
      </c>
      <c r="E60" s="10">
        <f>IF($H$12=0,(F60-F60/100*$G$12)*$G$6,ROUND((F60-F60/100*$G$12+((F60-F60/100*$G$12)/100*$H$12))*$G$6,0))</f>
        <v>22.99</v>
      </c>
      <c r="F60" s="48">
        <v>22.99</v>
      </c>
    </row>
    <row r="61" spans="1:6" ht="15.75" thickBot="1">
      <c r="A61" s="29"/>
      <c r="B61" s="30"/>
      <c r="C61" s="30"/>
      <c r="D61" s="30"/>
      <c r="E61" s="11"/>
      <c r="F61" s="22"/>
    </row>
    <row r="62" spans="1:6" ht="15">
      <c r="A62" s="25" t="s">
        <v>83</v>
      </c>
      <c r="B62" s="26" t="s">
        <v>84</v>
      </c>
      <c r="C62" s="26" t="s">
        <v>214</v>
      </c>
      <c r="D62" s="38" t="s">
        <v>85</v>
      </c>
      <c r="E62" s="9">
        <f>IF($H$12=0,(F62-F62/100*$G$12)*$G$6,ROUND((F62-F62/100*$G$12+((F62-F62/100*$G$12)/100*$H$12))*$G$6,0))</f>
        <v>9.75</v>
      </c>
      <c r="F62" s="49">
        <v>9.75</v>
      </c>
    </row>
    <row r="63" spans="1:6" ht="15">
      <c r="A63" s="18" t="s">
        <v>83</v>
      </c>
      <c r="B63" s="16" t="s">
        <v>86</v>
      </c>
      <c r="C63" s="16" t="s">
        <v>7</v>
      </c>
      <c r="D63" s="36" t="s">
        <v>85</v>
      </c>
      <c r="E63" s="8">
        <f>IF($H$12=0,(F63-F63/100*$G$12)*$G$6,ROUND((F63-F63/100*$G$12+((F63-F63/100*$G$12)/100*$H$12))*$G$6,0))</f>
        <v>18.98</v>
      </c>
      <c r="F63" s="34">
        <v>18.98</v>
      </c>
    </row>
    <row r="64" spans="1:6" ht="15">
      <c r="A64" s="18" t="s">
        <v>87</v>
      </c>
      <c r="B64" s="16" t="s">
        <v>84</v>
      </c>
      <c r="C64" s="16" t="s">
        <v>214</v>
      </c>
      <c r="D64" s="36" t="s">
        <v>88</v>
      </c>
      <c r="E64" s="8">
        <f>IF($H$12=0,(F64-F64/100*$G$12)*$G$6,ROUND((F64-F64/100*$G$12+((F64-F64/100*$G$12)/100*$H$12))*$G$6,0))</f>
        <v>9.75</v>
      </c>
      <c r="F64" s="34">
        <v>9.75</v>
      </c>
    </row>
    <row r="65" spans="1:6" ht="15">
      <c r="A65" s="18" t="s">
        <v>87</v>
      </c>
      <c r="B65" s="16" t="s">
        <v>86</v>
      </c>
      <c r="C65" s="16" t="s">
        <v>7</v>
      </c>
      <c r="D65" s="36" t="s">
        <v>88</v>
      </c>
      <c r="E65" s="8">
        <f>IF($H$12=0,(F65-F65/100*$G$12)*$G$6,ROUND((F65-F65/100*$G$12+((F65-F65/100*$G$12)/100*$H$12))*$G$6,0))</f>
        <v>18.98</v>
      </c>
      <c r="F65" s="34">
        <v>18.98</v>
      </c>
    </row>
    <row r="66" spans="1:6" ht="15">
      <c r="A66" s="18" t="s">
        <v>89</v>
      </c>
      <c r="B66" s="16" t="s">
        <v>84</v>
      </c>
      <c r="C66" s="16" t="s">
        <v>214</v>
      </c>
      <c r="D66" s="42" t="s">
        <v>90</v>
      </c>
      <c r="E66" s="8">
        <f>IF($H$12=0,(F66-F66/100*$G$12)*$G$6,ROUND((F66-F66/100*$G$12+((F66-F66/100*$G$12)/100*$H$12))*$G$6,0))</f>
        <v>8.98</v>
      </c>
      <c r="F66" s="34">
        <v>8.98</v>
      </c>
    </row>
    <row r="67" spans="1:6" ht="15">
      <c r="A67" s="18" t="s">
        <v>91</v>
      </c>
      <c r="B67" s="16" t="s">
        <v>92</v>
      </c>
      <c r="C67" s="16" t="s">
        <v>7</v>
      </c>
      <c r="D67" s="36" t="s">
        <v>93</v>
      </c>
      <c r="E67" s="8">
        <f>IF($H$12=0,(F67-F67/100*$G$12)*$G$6,ROUND((F67-F67/100*$G$12+((F67-F67/100*$G$12)/100*$H$12))*$G$6,0))</f>
        <v>7.03</v>
      </c>
      <c r="F67" s="34">
        <v>7.03</v>
      </c>
    </row>
    <row r="68" spans="1:6" ht="15">
      <c r="A68" s="18" t="s">
        <v>91</v>
      </c>
      <c r="B68" s="16" t="s">
        <v>94</v>
      </c>
      <c r="C68" s="16" t="s">
        <v>215</v>
      </c>
      <c r="D68" s="36" t="s">
        <v>93</v>
      </c>
      <c r="E68" s="8">
        <f>IF($H$12=0,(F68-F68/100*$G$12)*$G$6,ROUND((F68-F68/100*$G$12+((F68-F68/100*$G$12)/100*$H$12))*$G$6,0))</f>
        <v>30.44</v>
      </c>
      <c r="F68" s="34">
        <v>30.44</v>
      </c>
    </row>
    <row r="69" spans="1:6" ht="15">
      <c r="A69" s="18" t="s">
        <v>95</v>
      </c>
      <c r="B69" s="16" t="s">
        <v>92</v>
      </c>
      <c r="C69" s="16" t="s">
        <v>7</v>
      </c>
      <c r="D69" s="36" t="s">
        <v>96</v>
      </c>
      <c r="E69" s="8">
        <f>IF($H$12=0,(F69-F69/100*$G$12)*$G$6,ROUND((F69-F69/100*$G$12+((F69-F69/100*$G$12)/100*$H$12))*$G$6,0))</f>
        <v>7.03</v>
      </c>
      <c r="F69" s="34">
        <v>7.03</v>
      </c>
    </row>
    <row r="70" spans="1:6" ht="15">
      <c r="A70" s="18" t="s">
        <v>95</v>
      </c>
      <c r="B70" s="16" t="s">
        <v>94</v>
      </c>
      <c r="C70" s="16" t="s">
        <v>215</v>
      </c>
      <c r="D70" s="36" t="s">
        <v>96</v>
      </c>
      <c r="E70" s="8">
        <f>IF($H$12=0,(F70-F70/100*$G$12)*$G$6,ROUND((F70-F70/100*$G$12+((F70-F70/100*$G$12)/100*$H$12))*$G$6,0))</f>
        <v>30.44</v>
      </c>
      <c r="F70" s="34">
        <v>30.44</v>
      </c>
    </row>
    <row r="71" spans="1:6" ht="15">
      <c r="A71" s="18" t="s">
        <v>97</v>
      </c>
      <c r="B71" s="16" t="s">
        <v>92</v>
      </c>
      <c r="C71" s="16" t="s">
        <v>7</v>
      </c>
      <c r="D71" s="36" t="s">
        <v>98</v>
      </c>
      <c r="E71" s="8">
        <f>IF($H$12=0,(F71-F71/100*$G$12)*$G$6,ROUND((F71-F71/100*$G$12+((F71-F71/100*$G$12)/100*$H$12))*$G$6,0))</f>
        <v>6.5</v>
      </c>
      <c r="F71" s="34">
        <v>6.5</v>
      </c>
    </row>
    <row r="72" spans="1:6" ht="15">
      <c r="A72" s="18" t="s">
        <v>99</v>
      </c>
      <c r="B72" s="16" t="s">
        <v>92</v>
      </c>
      <c r="C72" s="16" t="s">
        <v>7</v>
      </c>
      <c r="D72" s="36" t="s">
        <v>100</v>
      </c>
      <c r="E72" s="8">
        <f>IF($H$12=0,(F72-F72/100*$G$12)*$G$6,ROUND((F72-F72/100*$G$12+((F72-F72/100*$G$12)/100*$H$12))*$G$6,0))</f>
        <v>13.88</v>
      </c>
      <c r="F72" s="34">
        <v>13.88</v>
      </c>
    </row>
    <row r="73" spans="1:6" ht="15">
      <c r="A73" s="18" t="s">
        <v>99</v>
      </c>
      <c r="B73" s="16" t="s">
        <v>101</v>
      </c>
      <c r="C73" s="16" t="s">
        <v>216</v>
      </c>
      <c r="D73" s="36" t="s">
        <v>100</v>
      </c>
      <c r="E73" s="8">
        <f>IF($H$12=0,(F73-F73/100*$G$12)*$G$6,ROUND((F73-F73/100*$G$12+((F73-F73/100*$G$12)/100*$H$12))*$G$6,0))</f>
        <v>50.1</v>
      </c>
      <c r="F73" s="34">
        <v>50.1</v>
      </c>
    </row>
    <row r="74" spans="1:6" ht="15">
      <c r="A74" s="21" t="s">
        <v>103</v>
      </c>
      <c r="B74" s="16" t="s">
        <v>104</v>
      </c>
      <c r="C74" s="16" t="s">
        <v>105</v>
      </c>
      <c r="D74" s="36" t="s">
        <v>106</v>
      </c>
      <c r="E74" s="8">
        <f>IF($H$12=0,(F74-F74/100*$G$12)*$G$6,ROUND((F74-F74/100*$G$12+((F74-F74/100*$G$12)/100*$H$12))*$G$6,0))</f>
        <v>8.66</v>
      </c>
      <c r="F74" s="34">
        <v>8.66</v>
      </c>
    </row>
    <row r="75" spans="1:6" ht="15">
      <c r="A75" s="21" t="s">
        <v>107</v>
      </c>
      <c r="B75" s="16" t="s">
        <v>108</v>
      </c>
      <c r="C75" s="16" t="s">
        <v>102</v>
      </c>
      <c r="D75" s="36" t="s">
        <v>109</v>
      </c>
      <c r="E75" s="8">
        <f>IF($H$12=0,(F75-F75/100*$G$12)*$G$6,ROUND((F75-F75/100*$G$12+((F75-F75/100*$G$12)/100*$H$12))*$G$6,0))</f>
        <v>13.74</v>
      </c>
      <c r="F75" s="34">
        <v>13.74</v>
      </c>
    </row>
    <row r="76" spans="1:6" ht="15.75" thickBot="1">
      <c r="A76" s="23" t="s">
        <v>110</v>
      </c>
      <c r="B76" s="24" t="s">
        <v>108</v>
      </c>
      <c r="C76" s="24" t="s">
        <v>102</v>
      </c>
      <c r="D76" s="37" t="s">
        <v>111</v>
      </c>
      <c r="E76" s="10">
        <f>IF($H$12=0,(F76-F76/100*$G$12)*$G$6,ROUND((F76-F76/100*$G$12+((F76-F76/100*$G$12)/100*$H$12))*$G$6,0))</f>
        <v>17.08</v>
      </c>
      <c r="F76" s="48">
        <v>17.08</v>
      </c>
    </row>
    <row r="77" spans="1:6" ht="15.75" thickBot="1">
      <c r="A77" s="27"/>
      <c r="B77" s="28"/>
      <c r="C77" s="28"/>
      <c r="D77" s="28"/>
      <c r="E77" s="11"/>
      <c r="F77" s="22"/>
    </row>
    <row r="78" spans="1:6" ht="15">
      <c r="A78" s="14" t="s">
        <v>112</v>
      </c>
      <c r="B78" s="15" t="s">
        <v>6</v>
      </c>
      <c r="C78" s="15" t="s">
        <v>7</v>
      </c>
      <c r="D78" s="15" t="s">
        <v>113</v>
      </c>
      <c r="E78" s="9">
        <f>IF($H$12=0,(F78-F78/100*$G$12)*$G$6,ROUND((F78-F78/100*$G$12+((F78-F78/100*$G$12)/100*$H$12))*$G$6,0))</f>
        <v>15.63</v>
      </c>
      <c r="F78" s="34">
        <v>15.63</v>
      </c>
    </row>
    <row r="79" spans="1:6" ht="15">
      <c r="A79" s="18" t="s">
        <v>114</v>
      </c>
      <c r="B79" s="16" t="s">
        <v>6</v>
      </c>
      <c r="C79" s="16" t="s">
        <v>7</v>
      </c>
      <c r="D79" s="16" t="s">
        <v>115</v>
      </c>
      <c r="E79" s="8">
        <f>IF($H$12=0,(F79-F79/100*$G$12)*$G$6,ROUND((F79-F79/100*$G$12+((F79-F79/100*$G$12)/100*$H$12))*$G$6,0))</f>
        <v>15.63</v>
      </c>
      <c r="F79" s="34">
        <v>15.63</v>
      </c>
    </row>
    <row r="80" spans="1:6" ht="15">
      <c r="A80" s="18" t="s">
        <v>116</v>
      </c>
      <c r="B80" s="16" t="s">
        <v>6</v>
      </c>
      <c r="C80" s="16" t="s">
        <v>7</v>
      </c>
      <c r="D80" s="16" t="s">
        <v>117</v>
      </c>
      <c r="E80" s="8">
        <f>IF($H$12=0,(F80-F80/100*$G$12)*$G$6,ROUND((F80-F80/100*$G$12+((F80-F80/100*$G$12)/100*$H$12))*$G$6,0))</f>
        <v>15.63</v>
      </c>
      <c r="F80" s="34">
        <v>15.63</v>
      </c>
    </row>
    <row r="81" spans="1:6" ht="15">
      <c r="A81" s="18" t="s">
        <v>118</v>
      </c>
      <c r="B81" s="16" t="s">
        <v>6</v>
      </c>
      <c r="C81" s="16" t="s">
        <v>7</v>
      </c>
      <c r="D81" s="16" t="s">
        <v>119</v>
      </c>
      <c r="E81" s="8">
        <f>IF($H$12=0,(F81-F81/100*$G$12)*$G$6,ROUND((F81-F81/100*$G$12+((F81-F81/100*$G$12)/100*$H$12))*$G$6,0))</f>
        <v>15.63</v>
      </c>
      <c r="F81" s="34">
        <v>15.63</v>
      </c>
    </row>
    <row r="82" spans="1:6" ht="15">
      <c r="A82" s="18" t="s">
        <v>120</v>
      </c>
      <c r="B82" s="16" t="s">
        <v>6</v>
      </c>
      <c r="C82" s="16" t="s">
        <v>7</v>
      </c>
      <c r="D82" s="16" t="s">
        <v>121</v>
      </c>
      <c r="E82" s="8">
        <f>IF($H$12=0,(F82-F82/100*$G$12)*$G$6,ROUND((F82-F82/100*$G$12+((F82-F82/100*$G$12)/100*$H$12))*$G$6,0))</f>
        <v>15.63</v>
      </c>
      <c r="F82" s="34">
        <v>15.63</v>
      </c>
    </row>
    <row r="83" spans="1:6" ht="15">
      <c r="A83" s="18" t="s">
        <v>122</v>
      </c>
      <c r="B83" s="16" t="s">
        <v>6</v>
      </c>
      <c r="C83" s="16" t="s">
        <v>7</v>
      </c>
      <c r="D83" s="16" t="s">
        <v>123</v>
      </c>
      <c r="E83" s="8">
        <f>IF($H$12=0,(F83-F83/100*$G$12)*$G$6,ROUND((F83-F83/100*$G$12+((F83-F83/100*$G$12)/100*$H$12))*$G$6,0))</f>
        <v>15.63</v>
      </c>
      <c r="F83" s="34">
        <v>15.63</v>
      </c>
    </row>
    <row r="84" spans="1:6" ht="15">
      <c r="A84" s="18" t="s">
        <v>124</v>
      </c>
      <c r="B84" s="16" t="s">
        <v>6</v>
      </c>
      <c r="C84" s="16" t="s">
        <v>7</v>
      </c>
      <c r="D84" s="16" t="s">
        <v>125</v>
      </c>
      <c r="E84" s="8">
        <f>IF($H$12=0,(F84-F84/100*$G$12)*$G$6,ROUND((F84-F84/100*$G$12+((F84-F84/100*$G$12)/100*$H$12))*$G$6,0))</f>
        <v>15.63</v>
      </c>
      <c r="F84" s="34">
        <v>15.63</v>
      </c>
    </row>
    <row r="85" spans="1:6" ht="15">
      <c r="A85" s="18" t="s">
        <v>126</v>
      </c>
      <c r="B85" s="16" t="s">
        <v>6</v>
      </c>
      <c r="C85" s="16" t="s">
        <v>7</v>
      </c>
      <c r="D85" s="16" t="s">
        <v>127</v>
      </c>
      <c r="E85" s="8">
        <f>IF($H$12=0,(F85-F85/100*$G$12)*$G$6,ROUND((F85-F85/100*$G$12+((F85-F85/100*$G$12)/100*$H$12))*$G$6,0))</f>
        <v>15.63</v>
      </c>
      <c r="F85" s="34">
        <v>15.63</v>
      </c>
    </row>
    <row r="86" spans="1:6" ht="15">
      <c r="A86" s="18" t="s">
        <v>128</v>
      </c>
      <c r="B86" s="16" t="s">
        <v>6</v>
      </c>
      <c r="C86" s="16" t="s">
        <v>7</v>
      </c>
      <c r="D86" s="16" t="s">
        <v>129</v>
      </c>
      <c r="E86" s="8">
        <f>IF($H$12=0,(F86-F86/100*$G$12)*$G$6,ROUND((F86-F86/100*$G$12+((F86-F86/100*$G$12)/100*$H$12))*$G$6,0))</f>
        <v>15.63</v>
      </c>
      <c r="F86" s="34">
        <v>15.63</v>
      </c>
    </row>
    <row r="87" spans="1:6" ht="15">
      <c r="A87" s="18" t="s">
        <v>130</v>
      </c>
      <c r="B87" s="16" t="s">
        <v>6</v>
      </c>
      <c r="C87" s="16" t="s">
        <v>7</v>
      </c>
      <c r="D87" s="16" t="s">
        <v>131</v>
      </c>
      <c r="E87" s="8">
        <f>IF($H$12=0,(F87-F87/100*$G$12)*$G$6,ROUND((F87-F87/100*$G$12+((F87-F87/100*$G$12)/100*$H$12))*$G$6,0))</f>
        <v>15.63</v>
      </c>
      <c r="F87" s="34">
        <v>15.63</v>
      </c>
    </row>
    <row r="88" spans="1:6" ht="15">
      <c r="A88" s="18" t="s">
        <v>132</v>
      </c>
      <c r="B88" s="16" t="s">
        <v>6</v>
      </c>
      <c r="C88" s="16" t="s">
        <v>7</v>
      </c>
      <c r="D88" s="16" t="s">
        <v>133</v>
      </c>
      <c r="E88" s="8">
        <f>IF($H$12=0,(F88-F88/100*$G$12)*$G$6,ROUND((F88-F88/100*$G$12+((F88-F88/100*$G$12)/100*$H$12))*$G$6,0))</f>
        <v>15.63</v>
      </c>
      <c r="F88" s="34">
        <v>15.63</v>
      </c>
    </row>
    <row r="89" spans="1:6" ht="15">
      <c r="A89" s="18" t="s">
        <v>134</v>
      </c>
      <c r="B89" s="16" t="s">
        <v>6</v>
      </c>
      <c r="C89" s="16" t="s">
        <v>7</v>
      </c>
      <c r="D89" s="16" t="s">
        <v>135</v>
      </c>
      <c r="E89" s="8">
        <f>IF($H$12=0,(F89-F89/100*$G$12)*$G$6,ROUND((F89-F89/100*$G$12+((F89-F89/100*$G$12)/100*$H$12))*$G$6,0))</f>
        <v>15.63</v>
      </c>
      <c r="F89" s="34">
        <v>15.63</v>
      </c>
    </row>
    <row r="90" spans="1:6" ht="15.75" thickBot="1">
      <c r="A90" s="19" t="s">
        <v>136</v>
      </c>
      <c r="B90" s="20" t="s">
        <v>6</v>
      </c>
      <c r="C90" s="20" t="s">
        <v>7</v>
      </c>
      <c r="D90" s="20" t="s">
        <v>137</v>
      </c>
      <c r="E90" s="50">
        <f>IF($H$12=0,(F90-F90/100*$G$12)*$G$6,ROUND((F90-F90/100*$G$12+((F90-F90/100*$G$12)/100*$H$12))*$G$6,0))</f>
        <v>15.63</v>
      </c>
      <c r="F90" s="34">
        <v>15.63</v>
      </c>
    </row>
    <row r="91" spans="1:6" ht="15">
      <c r="A91" s="25" t="s">
        <v>138</v>
      </c>
      <c r="B91" s="26" t="s">
        <v>6</v>
      </c>
      <c r="C91" s="26" t="s">
        <v>7</v>
      </c>
      <c r="D91" s="26" t="s">
        <v>139</v>
      </c>
      <c r="E91" s="9">
        <f>IF($H$12=0,(F91-F91/100*$G$12)*$G$6,ROUND((F91-F91/100*$G$12+((F91-F91/100*$G$12)/100*$H$12))*$G$6,0))</f>
        <v>18.39</v>
      </c>
      <c r="F91" s="44">
        <v>18.39</v>
      </c>
    </row>
    <row r="92" spans="1:6" ht="15">
      <c r="A92" s="18" t="s">
        <v>140</v>
      </c>
      <c r="B92" s="16" t="s">
        <v>6</v>
      </c>
      <c r="C92" s="16" t="s">
        <v>7</v>
      </c>
      <c r="D92" s="16" t="s">
        <v>141</v>
      </c>
      <c r="E92" s="8">
        <f>IF($H$12=0,(F92-F92/100*$G$12)*$G$6,ROUND((F92-F92/100*$G$12+((F92-F92/100*$G$12)/100*$H$12))*$G$6,0))</f>
        <v>18.39</v>
      </c>
      <c r="F92" s="44">
        <v>18.39</v>
      </c>
    </row>
    <row r="93" spans="1:6" ht="15">
      <c r="A93" s="18" t="s">
        <v>142</v>
      </c>
      <c r="B93" s="16" t="s">
        <v>6</v>
      </c>
      <c r="C93" s="16" t="s">
        <v>7</v>
      </c>
      <c r="D93" s="16" t="s">
        <v>143</v>
      </c>
      <c r="E93" s="8">
        <f>IF($H$12=0,(F93-F93/100*$G$12)*$G$6,ROUND((F93-F93/100*$G$12+((F93-F93/100*$G$12)/100*$H$12))*$G$6,0))</f>
        <v>18.39</v>
      </c>
      <c r="F93" s="44">
        <v>18.39</v>
      </c>
    </row>
    <row r="94" spans="1:6" ht="15">
      <c r="A94" s="18" t="s">
        <v>144</v>
      </c>
      <c r="B94" s="16" t="s">
        <v>6</v>
      </c>
      <c r="C94" s="16" t="s">
        <v>7</v>
      </c>
      <c r="D94" s="16" t="s">
        <v>145</v>
      </c>
      <c r="E94" s="8">
        <f>IF($H$12=0,(F94-F94/100*$G$12)*$G$6,ROUND((F94-F94/100*$G$12+((F94-F94/100*$G$12)/100*$H$12))*$G$6,0))</f>
        <v>18.39</v>
      </c>
      <c r="F94" s="44">
        <v>18.39</v>
      </c>
    </row>
    <row r="95" spans="1:6" ht="15">
      <c r="A95" s="18" t="s">
        <v>146</v>
      </c>
      <c r="B95" s="16" t="s">
        <v>6</v>
      </c>
      <c r="C95" s="16" t="s">
        <v>7</v>
      </c>
      <c r="D95" s="16" t="s">
        <v>147</v>
      </c>
      <c r="E95" s="8">
        <f>IF($H$12=0,(F95-F95/100*$G$12)*$G$6,ROUND((F95-F95/100*$G$12+((F95-F95/100*$G$12)/100*$H$12))*$G$6,0))</f>
        <v>18.39</v>
      </c>
      <c r="F95" s="44">
        <v>18.39</v>
      </c>
    </row>
    <row r="96" spans="1:6" ht="15">
      <c r="A96" s="18" t="s">
        <v>148</v>
      </c>
      <c r="B96" s="16" t="s">
        <v>6</v>
      </c>
      <c r="C96" s="16" t="s">
        <v>7</v>
      </c>
      <c r="D96" s="16" t="s">
        <v>149</v>
      </c>
      <c r="E96" s="8">
        <f>IF($H$12=0,(F96-F96/100*$G$12)*$G$6,ROUND((F96-F96/100*$G$12+((F96-F96/100*$G$12)/100*$H$12))*$G$6,0))</f>
        <v>18.39</v>
      </c>
      <c r="F96" s="44">
        <v>18.39</v>
      </c>
    </row>
    <row r="97" spans="1:6" ht="15">
      <c r="A97" s="18" t="s">
        <v>150</v>
      </c>
      <c r="B97" s="16" t="s">
        <v>6</v>
      </c>
      <c r="C97" s="16" t="s">
        <v>7</v>
      </c>
      <c r="D97" s="16" t="s">
        <v>151</v>
      </c>
      <c r="E97" s="8">
        <f>IF($H$12=0,(F97-F97/100*$G$12)*$G$6,ROUND((F97-F97/100*$G$12+((F97-F97/100*$G$12)/100*$H$12))*$G$6,0))</f>
        <v>18.39</v>
      </c>
      <c r="F97" s="44">
        <v>18.39</v>
      </c>
    </row>
    <row r="98" spans="1:6" ht="15">
      <c r="A98" s="18" t="s">
        <v>152</v>
      </c>
      <c r="B98" s="16" t="s">
        <v>6</v>
      </c>
      <c r="C98" s="16" t="s">
        <v>7</v>
      </c>
      <c r="D98" s="16" t="s">
        <v>153</v>
      </c>
      <c r="E98" s="8">
        <f>IF($H$12=0,(F98-F98/100*$G$12)*$G$6,ROUND((F98-F98/100*$G$12+((F98-F98/100*$G$12)/100*$H$12))*$G$6,0))</f>
        <v>18.39</v>
      </c>
      <c r="F98" s="44">
        <v>18.39</v>
      </c>
    </row>
    <row r="99" spans="1:6" ht="15">
      <c r="A99" s="18" t="s">
        <v>154</v>
      </c>
      <c r="B99" s="16" t="s">
        <v>6</v>
      </c>
      <c r="C99" s="16" t="s">
        <v>7</v>
      </c>
      <c r="D99" s="16" t="s">
        <v>155</v>
      </c>
      <c r="E99" s="8">
        <f>IF($H$12=0,(F99-F99/100*$G$12)*$G$6,ROUND((F99-F99/100*$G$12+((F99-F99/100*$G$12)/100*$H$12))*$G$6,0))</f>
        <v>18.39</v>
      </c>
      <c r="F99" s="44">
        <v>18.39</v>
      </c>
    </row>
    <row r="100" spans="1:6" ht="15.75" thickBot="1">
      <c r="A100" s="43" t="s">
        <v>156</v>
      </c>
      <c r="B100" s="24" t="s">
        <v>6</v>
      </c>
      <c r="C100" s="24" t="s">
        <v>7</v>
      </c>
      <c r="D100" s="24" t="s">
        <v>157</v>
      </c>
      <c r="E100" s="10">
        <f>IF($H$12=0,(F100-F100/100*$G$12)*$G$6,ROUND((F100-F100/100*$G$12+((F100-F100/100*$G$12)/100*$H$12))*$G$6,0))</f>
        <v>18.39</v>
      </c>
      <c r="F100" s="44">
        <v>18.39</v>
      </c>
    </row>
    <row r="101" spans="1:6" ht="15">
      <c r="A101" s="14" t="s">
        <v>164</v>
      </c>
      <c r="B101" s="15" t="s">
        <v>6</v>
      </c>
      <c r="C101" s="15" t="s">
        <v>7</v>
      </c>
      <c r="D101" s="15" t="s">
        <v>165</v>
      </c>
      <c r="E101" s="9">
        <f>IF($H$12=0,(F101-F101/100*$G$12)*$G$6,ROUND((F101-F101/100*$G$12+((F101-F101/100*$G$12)/100*$H$12))*$G$6,0))</f>
        <v>21.28</v>
      </c>
      <c r="F101" s="49">
        <v>21.28</v>
      </c>
    </row>
    <row r="102" spans="1:6" ht="15">
      <c r="A102" s="18" t="s">
        <v>166</v>
      </c>
      <c r="B102" s="16" t="s">
        <v>6</v>
      </c>
      <c r="C102" s="16" t="s">
        <v>7</v>
      </c>
      <c r="D102" s="16" t="s">
        <v>167</v>
      </c>
      <c r="E102" s="8">
        <f>IF($H$12=0,(F102-F102/100*$G$12)*$G$6,ROUND((F102-F102/100*$G$12+((F102-F102/100*$G$12)/100*$H$12))*$G$6,0))</f>
        <v>21.28</v>
      </c>
      <c r="F102" s="34">
        <v>21.28</v>
      </c>
    </row>
    <row r="103" spans="1:6" ht="15.75" thickBot="1">
      <c r="A103" s="19" t="s">
        <v>201</v>
      </c>
      <c r="B103" s="20" t="s">
        <v>6</v>
      </c>
      <c r="C103" s="20" t="s">
        <v>7</v>
      </c>
      <c r="D103" s="20" t="s">
        <v>202</v>
      </c>
      <c r="E103" s="10">
        <f>IF($H$12=0,(F103-F103/100*$G$12)*$G$6,ROUND((F103-F103/100*$G$12+((F103-F103/100*$G$12)/100*$H$12))*$G$6,0))</f>
        <v>21.28</v>
      </c>
      <c r="F103" s="48">
        <v>21.28</v>
      </c>
    </row>
    <row r="104" spans="1:6" ht="15">
      <c r="A104" s="25" t="s">
        <v>158</v>
      </c>
      <c r="B104" s="26" t="s">
        <v>6</v>
      </c>
      <c r="C104" s="26" t="s">
        <v>7</v>
      </c>
      <c r="D104" s="38" t="s">
        <v>159</v>
      </c>
      <c r="E104" s="9">
        <f>IF($H$12=0,(F104-F104/100*$G$12)*$G$6,ROUND((F104-F104/100*$G$12+((F104-F104/100*$G$12)/100*$H$12))*$G$6,0))</f>
        <v>21.93</v>
      </c>
      <c r="F104" s="44">
        <v>21.93</v>
      </c>
    </row>
    <row r="105" spans="1:6" ht="15">
      <c r="A105" s="18" t="s">
        <v>160</v>
      </c>
      <c r="B105" s="16" t="s">
        <v>6</v>
      </c>
      <c r="C105" s="16" t="s">
        <v>7</v>
      </c>
      <c r="D105" s="36" t="s">
        <v>161</v>
      </c>
      <c r="E105" s="8">
        <f>IF($H$12=0,(F105-F105/100*$G$12)*$G$6,ROUND((F105-F105/100*$G$12+((F105-F105/100*$G$12)/100*$H$12))*$G$6,0))</f>
        <v>21.93</v>
      </c>
      <c r="F105" s="44">
        <v>21.93</v>
      </c>
    </row>
    <row r="106" spans="1:6" ht="15">
      <c r="A106" s="18" t="s">
        <v>162</v>
      </c>
      <c r="B106" s="16" t="s">
        <v>6</v>
      </c>
      <c r="C106" s="16" t="s">
        <v>7</v>
      </c>
      <c r="D106" s="36" t="s">
        <v>163</v>
      </c>
      <c r="E106" s="8">
        <f>IF($H$12=0,(F106-F106/100*$G$12)*$G$6,ROUND((F106-F106/100*$G$12+((F106-F106/100*$G$12)/100*$H$12))*$G$6,0))</f>
        <v>21.93</v>
      </c>
      <c r="F106" s="44">
        <v>21.93</v>
      </c>
    </row>
    <row r="107" spans="1:6" ht="15">
      <c r="A107" s="18" t="s">
        <v>168</v>
      </c>
      <c r="B107" s="16" t="s">
        <v>6</v>
      </c>
      <c r="C107" s="16" t="s">
        <v>7</v>
      </c>
      <c r="D107" s="36" t="s">
        <v>169</v>
      </c>
      <c r="E107" s="8">
        <f>IF($H$12=0,(F107-F107/100*$G$12)*$G$6,ROUND((F107-F107/100*$G$12+((F107-F107/100*$G$12)/100*$H$12))*$G$6,0))</f>
        <v>21.93</v>
      </c>
      <c r="F107" s="44">
        <v>21.93</v>
      </c>
    </row>
    <row r="108" spans="1:6" ht="15">
      <c r="A108" s="18" t="s">
        <v>170</v>
      </c>
      <c r="B108" s="16" t="s">
        <v>6</v>
      </c>
      <c r="C108" s="16" t="s">
        <v>7</v>
      </c>
      <c r="D108" s="36" t="s">
        <v>171</v>
      </c>
      <c r="E108" s="8">
        <f>IF($H$12=0,(F108-F108/100*$G$12)*$G$6,ROUND((F108-F108/100*$G$12+((F108-F108/100*$G$12)/100*$H$12))*$G$6,0))</f>
        <v>21.93</v>
      </c>
      <c r="F108" s="44">
        <v>21.93</v>
      </c>
    </row>
    <row r="109" spans="1:6" ht="15">
      <c r="A109" s="18" t="s">
        <v>172</v>
      </c>
      <c r="B109" s="16" t="s">
        <v>6</v>
      </c>
      <c r="C109" s="16" t="s">
        <v>7</v>
      </c>
      <c r="D109" s="36" t="s">
        <v>173</v>
      </c>
      <c r="E109" s="8">
        <f>IF($H$12=0,(F109-F109/100*$G$12)*$G$6,ROUND((F109-F109/100*$G$12+((F109-F109/100*$G$12)/100*$H$12))*$G$6,0))</f>
        <v>21.93</v>
      </c>
      <c r="F109" s="44">
        <v>21.93</v>
      </c>
    </row>
    <row r="110" spans="1:6" ht="15">
      <c r="A110" s="18" t="s">
        <v>174</v>
      </c>
      <c r="B110" s="16" t="s">
        <v>6</v>
      </c>
      <c r="C110" s="16" t="s">
        <v>7</v>
      </c>
      <c r="D110" s="36" t="s">
        <v>175</v>
      </c>
      <c r="E110" s="8">
        <f>IF($H$12=0,(F110-F110/100*$G$12)*$G$6,ROUND((F110-F110/100*$G$12+((F110-F110/100*$G$12)/100*$H$12))*$G$6,0))</f>
        <v>21.93</v>
      </c>
      <c r="F110" s="44">
        <v>21.93</v>
      </c>
    </row>
    <row r="111" spans="1:6" ht="15">
      <c r="A111" s="18" t="s">
        <v>176</v>
      </c>
      <c r="B111" s="16" t="s">
        <v>6</v>
      </c>
      <c r="C111" s="16" t="s">
        <v>7</v>
      </c>
      <c r="D111" s="36" t="s">
        <v>177</v>
      </c>
      <c r="E111" s="8">
        <f>IF($H$12=0,(F111-F111/100*$G$12)*$G$6,ROUND((F111-F111/100*$G$12+((F111-F111/100*$G$12)/100*$H$12))*$G$6,0))</f>
        <v>21.93</v>
      </c>
      <c r="F111" s="44">
        <v>21.93</v>
      </c>
    </row>
    <row r="112" spans="1:6" ht="15">
      <c r="A112" s="18" t="s">
        <v>178</v>
      </c>
      <c r="B112" s="16" t="s">
        <v>6</v>
      </c>
      <c r="C112" s="16" t="s">
        <v>7</v>
      </c>
      <c r="D112" s="36" t="s">
        <v>179</v>
      </c>
      <c r="E112" s="8">
        <f>IF($H$12=0,(F112-F112/100*$G$12)*$G$6,ROUND((F112-F112/100*$G$12+((F112-F112/100*$G$12)/100*$H$12))*$G$6,0))</f>
        <v>21.93</v>
      </c>
      <c r="F112" s="44">
        <v>21.93</v>
      </c>
    </row>
    <row r="113" spans="1:6" ht="15">
      <c r="A113" s="18" t="s">
        <v>180</v>
      </c>
      <c r="B113" s="16" t="s">
        <v>6</v>
      </c>
      <c r="C113" s="16" t="s">
        <v>7</v>
      </c>
      <c r="D113" s="36" t="s">
        <v>181</v>
      </c>
      <c r="E113" s="8">
        <f>IF($H$12=0,(F113-F113/100*$G$12)*$G$6,ROUND((F113-F113/100*$G$12+((F113-F113/100*$G$12)/100*$H$12))*$G$6,0))</f>
        <v>21.93</v>
      </c>
      <c r="F113" s="44">
        <v>21.93</v>
      </c>
    </row>
    <row r="114" spans="1:6" ht="15">
      <c r="A114" s="18" t="s">
        <v>182</v>
      </c>
      <c r="B114" s="16" t="s">
        <v>6</v>
      </c>
      <c r="C114" s="16" t="s">
        <v>7</v>
      </c>
      <c r="D114" s="36" t="s">
        <v>183</v>
      </c>
      <c r="E114" s="8">
        <f>IF($H$12=0,(F114-F114/100*$G$12)*$G$6,ROUND((F114-F114/100*$G$12+((F114-F114/100*$G$12)/100*$H$12))*$G$6,0))</f>
        <v>21.93</v>
      </c>
      <c r="F114" s="44">
        <v>21.93</v>
      </c>
    </row>
    <row r="115" spans="1:6" ht="15">
      <c r="A115" s="18" t="s">
        <v>184</v>
      </c>
      <c r="B115" s="16" t="s">
        <v>6</v>
      </c>
      <c r="C115" s="16" t="s">
        <v>7</v>
      </c>
      <c r="D115" s="36" t="s">
        <v>185</v>
      </c>
      <c r="E115" s="8">
        <f>IF($H$12=0,(F115-F115/100*$G$12)*$G$6,ROUND((F115-F115/100*$G$12+((F115-F115/100*$G$12)/100*$H$12))*$G$6,0))</f>
        <v>21.93</v>
      </c>
      <c r="F115" s="44">
        <v>21.93</v>
      </c>
    </row>
    <row r="116" spans="1:6" ht="15">
      <c r="A116" s="18" t="s">
        <v>186</v>
      </c>
      <c r="B116" s="16" t="s">
        <v>6</v>
      </c>
      <c r="C116" s="16" t="s">
        <v>7</v>
      </c>
      <c r="D116" s="36" t="s">
        <v>187</v>
      </c>
      <c r="E116" s="8">
        <f>IF($H$12=0,(F116-F116/100*$G$12)*$G$6,ROUND((F116-F116/100*$G$12+((F116-F116/100*$G$12)/100*$H$12))*$G$6,0))</f>
        <v>21.93</v>
      </c>
      <c r="F116" s="44">
        <v>21.93</v>
      </c>
    </row>
    <row r="117" spans="1:6" ht="15">
      <c r="A117" s="18" t="s">
        <v>188</v>
      </c>
      <c r="B117" s="16" t="s">
        <v>6</v>
      </c>
      <c r="C117" s="16" t="s">
        <v>7</v>
      </c>
      <c r="D117" s="36" t="s">
        <v>189</v>
      </c>
      <c r="E117" s="8">
        <f>IF($H$12=0,(F117-F117/100*$G$12)*$G$6,ROUND((F117-F117/100*$G$12+((F117-F117/100*$G$12)/100*$H$12))*$G$6,0))</f>
        <v>21.93</v>
      </c>
      <c r="F117" s="44">
        <v>21.93</v>
      </c>
    </row>
    <row r="118" spans="1:6" ht="15">
      <c r="A118" s="18" t="s">
        <v>233</v>
      </c>
      <c r="B118" s="16" t="s">
        <v>6</v>
      </c>
      <c r="C118" s="16" t="s">
        <v>7</v>
      </c>
      <c r="D118" s="36" t="s">
        <v>234</v>
      </c>
      <c r="E118" s="8">
        <f>IF($H$12=0,(F118-F118/100*$G$12)*$G$6,ROUND((F118-F118/100*$G$12+((F118-F118/100*$G$12)/100*$H$12))*$G$6,0))</f>
        <v>21.93</v>
      </c>
      <c r="F118" s="44">
        <v>21.93</v>
      </c>
    </row>
    <row r="119" spans="1:6" ht="15">
      <c r="A119" s="18" t="s">
        <v>208</v>
      </c>
      <c r="B119" s="16" t="s">
        <v>6</v>
      </c>
      <c r="C119" s="16" t="s">
        <v>7</v>
      </c>
      <c r="D119" s="36" t="s">
        <v>209</v>
      </c>
      <c r="E119" s="8">
        <f>IF($H$12=0,(F119-F119/100*$G$12)*$G$6,ROUND((F119-F119/100*$G$12+((F119-F119/100*$G$12)/100*$H$12))*$G$6,0))</f>
        <v>21.93</v>
      </c>
      <c r="F119" s="44">
        <v>21.93</v>
      </c>
    </row>
    <row r="120" spans="1:6" ht="15">
      <c r="A120" s="18" t="s">
        <v>190</v>
      </c>
      <c r="B120" s="16" t="s">
        <v>6</v>
      </c>
      <c r="C120" s="16" t="s">
        <v>7</v>
      </c>
      <c r="D120" s="36" t="s">
        <v>191</v>
      </c>
      <c r="E120" s="8">
        <f>IF($H$12=0,(F120-F120/100*$G$12)*$G$6,ROUND((F120-F120/100*$G$12+((F120-F120/100*$G$12)/100*$H$12))*$G$6,0))</f>
        <v>21.93</v>
      </c>
      <c r="F120" s="44">
        <v>21.93</v>
      </c>
    </row>
    <row r="121" spans="1:6" ht="15">
      <c r="A121" s="18" t="s">
        <v>192</v>
      </c>
      <c r="B121" s="16" t="s">
        <v>6</v>
      </c>
      <c r="C121" s="16" t="s">
        <v>7</v>
      </c>
      <c r="D121" s="36" t="s">
        <v>193</v>
      </c>
      <c r="E121" s="8">
        <f>IF($H$12=0,(F121-F121/100*$G$12)*$G$6,ROUND((F121-F121/100*$G$12+((F121-F121/100*$G$12)/100*$H$12))*$G$6,0))</f>
        <v>21.93</v>
      </c>
      <c r="F121" s="44">
        <v>21.93</v>
      </c>
    </row>
    <row r="122" spans="1:6" ht="15">
      <c r="A122" s="18" t="s">
        <v>194</v>
      </c>
      <c r="B122" s="16" t="s">
        <v>6</v>
      </c>
      <c r="C122" s="16" t="s">
        <v>7</v>
      </c>
      <c r="D122" s="36" t="s">
        <v>195</v>
      </c>
      <c r="E122" s="8">
        <f>IF($H$12=0,(F122-F122/100*$G$12)*$G$6,ROUND((F122-F122/100*$G$12+((F122-F122/100*$G$12)/100*$H$12))*$G$6,0))</f>
        <v>21.93</v>
      </c>
      <c r="F122" s="44">
        <v>21.93</v>
      </c>
    </row>
    <row r="123" spans="1:6" ht="15">
      <c r="A123" s="18" t="s">
        <v>196</v>
      </c>
      <c r="B123" s="16" t="s">
        <v>6</v>
      </c>
      <c r="C123" s="16" t="s">
        <v>7</v>
      </c>
      <c r="D123" s="36" t="s">
        <v>197</v>
      </c>
      <c r="E123" s="8">
        <f>IF($H$12=0,(F123-F123/100*$G$12)*$G$6,ROUND((F123-F123/100*$G$12+((F123-F123/100*$G$12)/100*$H$12))*$G$6,0))</f>
        <v>21.93</v>
      </c>
      <c r="F123" s="44">
        <v>21.93</v>
      </c>
    </row>
    <row r="124" spans="1:6" ht="15">
      <c r="A124" s="18" t="s">
        <v>198</v>
      </c>
      <c r="B124" s="16" t="s">
        <v>6</v>
      </c>
      <c r="C124" s="16" t="s">
        <v>7</v>
      </c>
      <c r="D124" s="36" t="s">
        <v>199</v>
      </c>
      <c r="E124" s="8">
        <f>IF($H$12=0,(F124-F124/100*$G$12)*$G$6,ROUND((F124-F124/100*$G$12+((F124-F124/100*$G$12)/100*$H$12))*$G$6,0))</f>
        <v>21.93</v>
      </c>
      <c r="F124" s="44">
        <v>21.93</v>
      </c>
    </row>
    <row r="125" spans="1:6" ht="15">
      <c r="A125" s="18" t="s">
        <v>198</v>
      </c>
      <c r="B125" s="16" t="s">
        <v>6</v>
      </c>
      <c r="C125" s="16" t="s">
        <v>7</v>
      </c>
      <c r="D125" s="36" t="s">
        <v>200</v>
      </c>
      <c r="E125" s="45">
        <f>IF($H$12=0,(F125-F125/100*$G$12)*$G$6,ROUND((F125-F125/100*$G$12+((F125-F125/100*$G$12)/100*$H$12))*$G$6,0))</f>
        <v>21.93</v>
      </c>
      <c r="F125" s="44">
        <v>21.93</v>
      </c>
    </row>
    <row r="126" spans="1:6" ht="15.75" thickBot="1">
      <c r="A126" s="19" t="s">
        <v>203</v>
      </c>
      <c r="B126" s="20" t="s">
        <v>6</v>
      </c>
      <c r="C126" s="20" t="s">
        <v>7</v>
      </c>
      <c r="D126" s="39" t="s">
        <v>204</v>
      </c>
      <c r="E126" s="46">
        <f>IF($H$12=0,(F126-F126/100*$G$12)*$G$6,ROUND((F126-F126/100*$G$12+((F126-F126/100*$G$12)/100*$H$12))*$G$6,0))</f>
        <v>21.93</v>
      </c>
      <c r="F126" s="44">
        <v>21.93</v>
      </c>
    </row>
  </sheetData>
  <sheetProtection password="C6D1" sheet="1" objects="1" scenarios="1"/>
  <mergeCells count="2">
    <mergeCell ref="A6:E6"/>
    <mergeCell ref="A1:C3"/>
  </mergeCells>
  <hyperlinks>
    <hyperlink ref="E4" r:id="rId1" display="http://autokraski.dn.ua"/>
  </hyperlinks>
  <printOptions/>
  <pageMargins left="1.09" right="0.52" top="0.5" bottom="0.56" header="0.17" footer="0.39"/>
  <pageSetup horizontalDpi="300" verticalDpi="300" orientation="portrait" paperSize="9" scale="79" r:id="rId2"/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Саша</cp:lastModifiedBy>
  <cp:lastPrinted>2005-05-20T08:11:31Z</cp:lastPrinted>
  <dcterms:created xsi:type="dcterms:W3CDTF">2004-11-28T14:40:54Z</dcterms:created>
  <dcterms:modified xsi:type="dcterms:W3CDTF">2006-05-24T13:25:15Z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